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childrensbu.sharepoint.com/sites/Files/ECU/ECU in NI/03. PHA CDIC Support/IY Outcome Tool meeting/"/>
    </mc:Choice>
  </mc:AlternateContent>
  <xr:revisionPtr revIDLastSave="49" documentId="8_{824B3EEB-3E83-42DB-BEB8-3E07C2A308A3}" xr6:coauthVersionLast="47" xr6:coauthVersionMax="47" xr10:uidLastSave="{DE790281-3769-447E-8E63-125B12ED14B0}"/>
  <bookViews>
    <workbookView xWindow="-108" yWindow="-108" windowWidth="23256" windowHeight="12456" firstSheet="7" activeTab="9" xr2:uid="{00000000-000D-0000-FFFF-FFFF00000000}"/>
  </bookViews>
  <sheets>
    <sheet name="Codes" sheetId="9" state="hidden" r:id="rId1"/>
    <sheet name="Full dataset" sheetId="10" state="hidden" r:id="rId2"/>
    <sheet name="IYNI Toddler - Group Details" sheetId="13" r:id="rId3"/>
    <sheet name="Programme Delivery Data" sheetId="1" r:id="rId4"/>
    <sheet name="Eyberg Intensity - Baseline" sheetId="2" r:id="rId5"/>
    <sheet name="Eyberg Intensity - Endpoint" sheetId="3" r:id="rId6"/>
    <sheet name="Eyberg Problem - Baseline" sheetId="6" r:id="rId7"/>
    <sheet name="Eyberg Problem - Endpoint" sheetId="8" r:id="rId8"/>
    <sheet name="Parenting Stress - Baseline" sheetId="4" r:id="rId9"/>
    <sheet name="Parenting Stress - Endpoint" sheetId="5" r:id="rId10"/>
    <sheet name="DASHBOARD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2" l="1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D84" i="5"/>
  <c r="B84" i="5"/>
  <c r="F83" i="5"/>
  <c r="B83" i="5"/>
  <c r="F82" i="5"/>
  <c r="B82" i="5"/>
  <c r="F81" i="5"/>
  <c r="D81" i="5"/>
  <c r="B81" i="5"/>
  <c r="H80" i="5"/>
  <c r="G80" i="5"/>
  <c r="B80" i="5"/>
  <c r="D79" i="5"/>
  <c r="B79" i="5"/>
  <c r="G78" i="5"/>
  <c r="F78" i="5"/>
  <c r="D78" i="5"/>
  <c r="B78" i="5"/>
  <c r="D77" i="5"/>
  <c r="B77" i="5"/>
  <c r="B76" i="5"/>
  <c r="B75" i="5"/>
  <c r="G74" i="5"/>
  <c r="D74" i="5"/>
  <c r="B74" i="5"/>
  <c r="B73" i="5"/>
  <c r="D72" i="5"/>
  <c r="B72" i="5"/>
  <c r="H71" i="5"/>
  <c r="F71" i="5"/>
  <c r="B71" i="5"/>
  <c r="D70" i="5"/>
  <c r="B70" i="5"/>
  <c r="F69" i="5"/>
  <c r="B69" i="5"/>
  <c r="F68" i="5"/>
  <c r="B68" i="5"/>
  <c r="F67" i="5"/>
  <c r="D67" i="5"/>
  <c r="B67" i="5"/>
  <c r="G66" i="5"/>
  <c r="B66" i="5"/>
  <c r="B65" i="5"/>
  <c r="R62" i="5"/>
  <c r="P62" i="5"/>
  <c r="I62" i="5"/>
  <c r="K61" i="5"/>
  <c r="E61" i="5"/>
  <c r="D61" i="5"/>
  <c r="U60" i="5"/>
  <c r="Q60" i="5"/>
  <c r="C60" i="5"/>
  <c r="U59" i="5"/>
  <c r="T59" i="5"/>
  <c r="Q59" i="5"/>
  <c r="F59" i="5"/>
  <c r="D59" i="5"/>
  <c r="C59" i="5"/>
  <c r="U58" i="5"/>
  <c r="G84" i="5" s="1"/>
  <c r="T58" i="5"/>
  <c r="T60" i="5" s="1"/>
  <c r="S58" i="5"/>
  <c r="S60" i="5" s="1"/>
  <c r="R58" i="5"/>
  <c r="R60" i="5" s="1"/>
  <c r="Q58" i="5"/>
  <c r="Q61" i="5" s="1"/>
  <c r="P58" i="5"/>
  <c r="P60" i="5" s="1"/>
  <c r="O58" i="5"/>
  <c r="O61" i="5" s="1"/>
  <c r="N58" i="5"/>
  <c r="N61" i="5" s="1"/>
  <c r="M58" i="5"/>
  <c r="M59" i="5" s="1"/>
  <c r="L58" i="5"/>
  <c r="L59" i="5" s="1"/>
  <c r="K58" i="5"/>
  <c r="K59" i="5" s="1"/>
  <c r="J58" i="5"/>
  <c r="G73" i="5" s="1"/>
  <c r="I58" i="5"/>
  <c r="I59" i="5" s="1"/>
  <c r="H58" i="5"/>
  <c r="G71" i="5" s="1"/>
  <c r="G58" i="5"/>
  <c r="G70" i="5" s="1"/>
  <c r="F58" i="5"/>
  <c r="F60" i="5" s="1"/>
  <c r="E58" i="5"/>
  <c r="E60" i="5" s="1"/>
  <c r="D58" i="5"/>
  <c r="D60" i="5" s="1"/>
  <c r="C58" i="5"/>
  <c r="C61" i="5" s="1"/>
  <c r="B58" i="5"/>
  <c r="S57" i="5"/>
  <c r="R57" i="5"/>
  <c r="P57" i="5"/>
  <c r="N57" i="5"/>
  <c r="F57" i="5"/>
  <c r="U56" i="5"/>
  <c r="H84" i="5" s="1"/>
  <c r="T56" i="5"/>
  <c r="T62" i="5" s="1"/>
  <c r="S56" i="5"/>
  <c r="H82" i="5" s="1"/>
  <c r="R56" i="5"/>
  <c r="H81" i="5" s="1"/>
  <c r="Q56" i="5"/>
  <c r="Q57" i="5" s="1"/>
  <c r="P56" i="5"/>
  <c r="H79" i="5" s="1"/>
  <c r="O56" i="5"/>
  <c r="O62" i="5" s="1"/>
  <c r="N56" i="5"/>
  <c r="H77" i="5" s="1"/>
  <c r="M56" i="5"/>
  <c r="H76" i="5" s="1"/>
  <c r="L56" i="5"/>
  <c r="L62" i="5" s="1"/>
  <c r="K56" i="5"/>
  <c r="K57" i="5" s="1"/>
  <c r="J56" i="5"/>
  <c r="J57" i="5" s="1"/>
  <c r="I56" i="5"/>
  <c r="I57" i="5" s="1"/>
  <c r="H56" i="5"/>
  <c r="H62" i="5" s="1"/>
  <c r="G56" i="5"/>
  <c r="H70" i="5" s="1"/>
  <c r="F56" i="5"/>
  <c r="F62" i="5" s="1"/>
  <c r="E56" i="5"/>
  <c r="E62" i="5" s="1"/>
  <c r="D56" i="5"/>
  <c r="H67" i="5" s="1"/>
  <c r="C56" i="5"/>
  <c r="C57" i="5" s="1"/>
  <c r="B56" i="5"/>
  <c r="B57" i="5" s="1"/>
  <c r="S54" i="5"/>
  <c r="R54" i="5"/>
  <c r="Q54" i="5"/>
  <c r="P54" i="5"/>
  <c r="N54" i="5"/>
  <c r="M54" i="5"/>
  <c r="I54" i="5"/>
  <c r="E54" i="5"/>
  <c r="D54" i="5"/>
  <c r="C54" i="5"/>
  <c r="I53" i="5"/>
  <c r="T50" i="5"/>
  <c r="T51" i="5" s="1"/>
  <c r="S50" i="5"/>
  <c r="S53" i="5" s="1"/>
  <c r="O50" i="5"/>
  <c r="O53" i="5" s="1"/>
  <c r="N50" i="5"/>
  <c r="N53" i="5" s="1"/>
  <c r="M50" i="5"/>
  <c r="L50" i="5"/>
  <c r="L51" i="5" s="1"/>
  <c r="I50" i="5"/>
  <c r="I51" i="5" s="1"/>
  <c r="F50" i="5"/>
  <c r="F51" i="5" s="1"/>
  <c r="E50" i="5"/>
  <c r="E53" i="5" s="1"/>
  <c r="T49" i="5"/>
  <c r="S49" i="5"/>
  <c r="R49" i="5"/>
  <c r="P49" i="5"/>
  <c r="O49" i="5"/>
  <c r="N49" i="5"/>
  <c r="F49" i="5"/>
  <c r="E49" i="5"/>
  <c r="D49" i="5"/>
  <c r="U48" i="5"/>
  <c r="U49" i="5" s="1"/>
  <c r="T48" i="5"/>
  <c r="T54" i="5" s="1"/>
  <c r="S48" i="5"/>
  <c r="R48" i="5"/>
  <c r="R50" i="5" s="1"/>
  <c r="Q48" i="5"/>
  <c r="F80" i="5" s="1"/>
  <c r="P48" i="5"/>
  <c r="P50" i="5" s="1"/>
  <c r="O48" i="5"/>
  <c r="O54" i="5" s="1"/>
  <c r="N48" i="5"/>
  <c r="F77" i="5" s="1"/>
  <c r="M48" i="5"/>
  <c r="M49" i="5" s="1"/>
  <c r="L48" i="5"/>
  <c r="F75" i="5" s="1"/>
  <c r="K48" i="5"/>
  <c r="K49" i="5" s="1"/>
  <c r="J48" i="5"/>
  <c r="F73" i="5" s="1"/>
  <c r="I48" i="5"/>
  <c r="I49" i="5" s="1"/>
  <c r="H48" i="5"/>
  <c r="H54" i="5" s="1"/>
  <c r="G48" i="5"/>
  <c r="G49" i="5" s="1"/>
  <c r="F48" i="5"/>
  <c r="F54" i="5" s="1"/>
  <c r="E48" i="5"/>
  <c r="D48" i="5"/>
  <c r="D50" i="5" s="1"/>
  <c r="C48" i="5"/>
  <c r="F66" i="5" s="1"/>
  <c r="B48" i="5"/>
  <c r="B50" i="5" s="1"/>
  <c r="S46" i="5"/>
  <c r="R46" i="5"/>
  <c r="Q46" i="5"/>
  <c r="P46" i="5"/>
  <c r="N46" i="5"/>
  <c r="M46" i="5"/>
  <c r="I46" i="5"/>
  <c r="E46" i="5"/>
  <c r="D46" i="5"/>
  <c r="C46" i="5"/>
  <c r="T42" i="5"/>
  <c r="S42" i="5"/>
  <c r="S45" i="5" s="1"/>
  <c r="O42" i="5"/>
  <c r="O45" i="5" s="1"/>
  <c r="N42" i="5"/>
  <c r="N45" i="5" s="1"/>
  <c r="M42" i="5"/>
  <c r="M43" i="5" s="1"/>
  <c r="L42" i="5"/>
  <c r="L43" i="5" s="1"/>
  <c r="I42" i="5"/>
  <c r="I45" i="5" s="1"/>
  <c r="F42" i="5"/>
  <c r="E42" i="5"/>
  <c r="E45" i="5" s="1"/>
  <c r="T41" i="5"/>
  <c r="S41" i="5"/>
  <c r="R41" i="5"/>
  <c r="P41" i="5"/>
  <c r="O41" i="5"/>
  <c r="N41" i="5"/>
  <c r="I41" i="5"/>
  <c r="F41" i="5"/>
  <c r="E41" i="5"/>
  <c r="D41" i="5"/>
  <c r="U40" i="5"/>
  <c r="U41" i="5" s="1"/>
  <c r="T40" i="5"/>
  <c r="D83" i="5" s="1"/>
  <c r="S40" i="5"/>
  <c r="D82" i="5" s="1"/>
  <c r="R40" i="5"/>
  <c r="R42" i="5" s="1"/>
  <c r="Q40" i="5"/>
  <c r="Q42" i="5" s="1"/>
  <c r="P40" i="5"/>
  <c r="P42" i="5" s="1"/>
  <c r="O40" i="5"/>
  <c r="O46" i="5" s="1"/>
  <c r="N40" i="5"/>
  <c r="M40" i="5"/>
  <c r="D76" i="5" s="1"/>
  <c r="L40" i="5"/>
  <c r="D75" i="5" s="1"/>
  <c r="K40" i="5"/>
  <c r="K41" i="5" s="1"/>
  <c r="J40" i="5"/>
  <c r="J41" i="5" s="1"/>
  <c r="I40" i="5"/>
  <c r="H40" i="5"/>
  <c r="H46" i="5" s="1"/>
  <c r="G40" i="5"/>
  <c r="G46" i="5" s="1"/>
  <c r="F40" i="5"/>
  <c r="D69" i="5" s="1"/>
  <c r="E40" i="5"/>
  <c r="D68" i="5" s="1"/>
  <c r="D40" i="5"/>
  <c r="D42" i="5" s="1"/>
  <c r="C40" i="5"/>
  <c r="C42" i="5" s="1"/>
  <c r="B40" i="5"/>
  <c r="B42" i="5" s="1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O1" i="5"/>
  <c r="L1" i="5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N1" i="4"/>
  <c r="B47" i="8"/>
  <c r="M43" i="8"/>
  <c r="M44" i="8" s="1"/>
  <c r="U42" i="8"/>
  <c r="T42" i="8"/>
  <c r="T43" i="8" s="1"/>
  <c r="T44" i="8" s="1"/>
  <c r="S42" i="8"/>
  <c r="S43" i="8" s="1"/>
  <c r="S44" i="8" s="1"/>
  <c r="S45" i="8" s="1"/>
  <c r="R42" i="8"/>
  <c r="R43" i="8" s="1"/>
  <c r="R44" i="8" s="1"/>
  <c r="Q42" i="8"/>
  <c r="Q43" i="8" s="1"/>
  <c r="Q44" i="8" s="1"/>
  <c r="C61" i="8" s="1"/>
  <c r="P42" i="8"/>
  <c r="O42" i="8"/>
  <c r="N42" i="8"/>
  <c r="N43" i="8" s="1"/>
  <c r="N44" i="8" s="1"/>
  <c r="M42" i="8"/>
  <c r="L42" i="8"/>
  <c r="C56" i="8" s="1"/>
  <c r="D56" i="8" s="1"/>
  <c r="X12" i="10" s="1"/>
  <c r="K42" i="8"/>
  <c r="K43" i="8" s="1"/>
  <c r="K44" i="8" s="1"/>
  <c r="J42" i="8"/>
  <c r="J43" i="8" s="1"/>
  <c r="J44" i="8" s="1"/>
  <c r="C54" i="8" s="1"/>
  <c r="I42" i="8"/>
  <c r="I43" i="8" s="1"/>
  <c r="I44" i="8" s="1"/>
  <c r="H42" i="8"/>
  <c r="H43" i="8" s="1"/>
  <c r="H44" i="8" s="1"/>
  <c r="C52" i="8" s="1"/>
  <c r="G42" i="8"/>
  <c r="F42" i="8"/>
  <c r="F43" i="8" s="1"/>
  <c r="F44" i="8" s="1"/>
  <c r="E42" i="8"/>
  <c r="E43" i="8" s="1"/>
  <c r="E44" i="8" s="1"/>
  <c r="E45" i="8" s="1"/>
  <c r="D42" i="8"/>
  <c r="D43" i="8" s="1"/>
  <c r="D44" i="8" s="1"/>
  <c r="C42" i="8"/>
  <c r="C43" i="8" s="1"/>
  <c r="C44" i="8" s="1"/>
  <c r="C47" i="8" s="1"/>
  <c r="D47" i="8" s="1"/>
  <c r="X3" i="10" s="1"/>
  <c r="B42" i="8"/>
  <c r="U40" i="8"/>
  <c r="U41" i="8" s="1"/>
  <c r="T40" i="8"/>
  <c r="T41" i="8" s="1"/>
  <c r="S40" i="8"/>
  <c r="S41" i="8" s="1"/>
  <c r="R40" i="8"/>
  <c r="R41" i="8" s="1"/>
  <c r="Q40" i="8"/>
  <c r="B61" i="8" s="1"/>
  <c r="P40" i="8"/>
  <c r="B60" i="8" s="1"/>
  <c r="O40" i="8"/>
  <c r="O41" i="8" s="1"/>
  <c r="N40" i="8"/>
  <c r="N41" i="8" s="1"/>
  <c r="M40" i="8"/>
  <c r="M41" i="8" s="1"/>
  <c r="L40" i="8"/>
  <c r="B56" i="8" s="1"/>
  <c r="K40" i="8"/>
  <c r="B55" i="8" s="1"/>
  <c r="J40" i="8"/>
  <c r="B54" i="8" s="1"/>
  <c r="I40" i="8"/>
  <c r="B53" i="8" s="1"/>
  <c r="H40" i="8"/>
  <c r="B52" i="8" s="1"/>
  <c r="G40" i="8"/>
  <c r="G41" i="8" s="1"/>
  <c r="F40" i="8"/>
  <c r="F41" i="8" s="1"/>
  <c r="E40" i="8"/>
  <c r="E41" i="8" s="1"/>
  <c r="D40" i="8"/>
  <c r="D41" i="8" s="1"/>
  <c r="C40" i="8"/>
  <c r="C41" i="8" s="1"/>
  <c r="B40" i="8"/>
  <c r="B46" i="8" s="1"/>
  <c r="NC39" i="8"/>
  <c r="NB39" i="8"/>
  <c r="NA39" i="8"/>
  <c r="MZ39" i="8"/>
  <c r="MY39" i="8"/>
  <c r="MX39" i="8"/>
  <c r="MW39" i="8"/>
  <c r="MV39" i="8"/>
  <c r="MU39" i="8"/>
  <c r="MT39" i="8"/>
  <c r="MS39" i="8"/>
  <c r="MR39" i="8"/>
  <c r="MQ39" i="8"/>
  <c r="MP39" i="8"/>
  <c r="MO39" i="8"/>
  <c r="MN39" i="8"/>
  <c r="MM39" i="8"/>
  <c r="ML39" i="8"/>
  <c r="MK39" i="8"/>
  <c r="MJ39" i="8"/>
  <c r="MI39" i="8"/>
  <c r="MH39" i="8"/>
  <c r="MG39" i="8"/>
  <c r="MF39" i="8"/>
  <c r="ME39" i="8"/>
  <c r="MD39" i="8"/>
  <c r="MC39" i="8"/>
  <c r="MB39" i="8"/>
  <c r="MA39" i="8"/>
  <c r="LZ39" i="8"/>
  <c r="LY39" i="8"/>
  <c r="LX39" i="8"/>
  <c r="LW39" i="8"/>
  <c r="LV39" i="8"/>
  <c r="LU39" i="8"/>
  <c r="LT39" i="8"/>
  <c r="LS39" i="8"/>
  <c r="LR39" i="8"/>
  <c r="LQ39" i="8"/>
  <c r="LP39" i="8"/>
  <c r="LO39" i="8"/>
  <c r="LN39" i="8"/>
  <c r="LM39" i="8"/>
  <c r="LL39" i="8"/>
  <c r="LK39" i="8"/>
  <c r="LJ39" i="8"/>
  <c r="LI39" i="8"/>
  <c r="LH39" i="8"/>
  <c r="LG39" i="8"/>
  <c r="LF39" i="8"/>
  <c r="LE39" i="8"/>
  <c r="LD39" i="8"/>
  <c r="LC39" i="8"/>
  <c r="LB39" i="8"/>
  <c r="LA39" i="8"/>
  <c r="KZ39" i="8"/>
  <c r="KY39" i="8"/>
  <c r="KX39" i="8"/>
  <c r="KW39" i="8"/>
  <c r="KV39" i="8"/>
  <c r="KU39" i="8"/>
  <c r="KT39" i="8"/>
  <c r="KS39" i="8"/>
  <c r="KR39" i="8"/>
  <c r="KQ39" i="8"/>
  <c r="KP39" i="8"/>
  <c r="KO39" i="8"/>
  <c r="KN39" i="8"/>
  <c r="KM39" i="8"/>
  <c r="KL39" i="8"/>
  <c r="KK39" i="8"/>
  <c r="KJ39" i="8"/>
  <c r="KI39" i="8"/>
  <c r="KH39" i="8"/>
  <c r="KG39" i="8"/>
  <c r="KF39" i="8"/>
  <c r="KE39" i="8"/>
  <c r="KD39" i="8"/>
  <c r="KC39" i="8"/>
  <c r="KB39" i="8"/>
  <c r="KA39" i="8"/>
  <c r="JZ39" i="8"/>
  <c r="JY39" i="8"/>
  <c r="JX39" i="8"/>
  <c r="JW39" i="8"/>
  <c r="JV39" i="8"/>
  <c r="JU39" i="8"/>
  <c r="JT39" i="8"/>
  <c r="JS39" i="8"/>
  <c r="JR39" i="8"/>
  <c r="JQ39" i="8"/>
  <c r="JP39" i="8"/>
  <c r="JO39" i="8"/>
  <c r="JN39" i="8"/>
  <c r="JM39" i="8"/>
  <c r="JL39" i="8"/>
  <c r="JK39" i="8"/>
  <c r="JJ39" i="8"/>
  <c r="JI39" i="8"/>
  <c r="JH39" i="8"/>
  <c r="JG39" i="8"/>
  <c r="JF39" i="8"/>
  <c r="JE39" i="8"/>
  <c r="JD39" i="8"/>
  <c r="JC39" i="8"/>
  <c r="JB39" i="8"/>
  <c r="JA39" i="8"/>
  <c r="IZ39" i="8"/>
  <c r="IY39" i="8"/>
  <c r="IX39" i="8"/>
  <c r="IW39" i="8"/>
  <c r="IV39" i="8"/>
  <c r="IU39" i="8"/>
  <c r="IT39" i="8"/>
  <c r="IS39" i="8"/>
  <c r="IR39" i="8"/>
  <c r="IQ39" i="8"/>
  <c r="IP39" i="8"/>
  <c r="IO39" i="8"/>
  <c r="IN39" i="8"/>
  <c r="IM39" i="8"/>
  <c r="IL39" i="8"/>
  <c r="IK39" i="8"/>
  <c r="IJ39" i="8"/>
  <c r="II39" i="8"/>
  <c r="IH39" i="8"/>
  <c r="IG39" i="8"/>
  <c r="IF39" i="8"/>
  <c r="IE39" i="8"/>
  <c r="ID39" i="8"/>
  <c r="IC39" i="8"/>
  <c r="IB39" i="8"/>
  <c r="IA39" i="8"/>
  <c r="HZ39" i="8"/>
  <c r="HY39" i="8"/>
  <c r="HX39" i="8"/>
  <c r="HW39" i="8"/>
  <c r="HV39" i="8"/>
  <c r="HU39" i="8"/>
  <c r="HT39" i="8"/>
  <c r="HS39" i="8"/>
  <c r="HR39" i="8"/>
  <c r="HQ39" i="8"/>
  <c r="HP39" i="8"/>
  <c r="HO39" i="8"/>
  <c r="HN39" i="8"/>
  <c r="HM39" i="8"/>
  <c r="HL39" i="8"/>
  <c r="HK39" i="8"/>
  <c r="HJ39" i="8"/>
  <c r="HI39" i="8"/>
  <c r="HH39" i="8"/>
  <c r="HG39" i="8"/>
  <c r="HF39" i="8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O1" i="8"/>
  <c r="O1" i="4" s="1"/>
  <c r="N1" i="8"/>
  <c r="N1" i="5" s="1"/>
  <c r="L1" i="8"/>
  <c r="L1" i="4" s="1"/>
  <c r="K1" i="8"/>
  <c r="K1" i="4" s="1"/>
  <c r="A1" i="8"/>
  <c r="B39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E2" i="6"/>
  <c r="D2" i="6"/>
  <c r="C2" i="6"/>
  <c r="A2" i="6"/>
  <c r="O1" i="6"/>
  <c r="N1" i="6"/>
  <c r="L1" i="6"/>
  <c r="K1" i="6"/>
  <c r="A1" i="6"/>
  <c r="B62" i="3"/>
  <c r="B57" i="3"/>
  <c r="B53" i="3"/>
  <c r="N44" i="3"/>
  <c r="C58" i="3" s="1"/>
  <c r="T43" i="3"/>
  <c r="T44" i="3" s="1"/>
  <c r="N43" i="3"/>
  <c r="M43" i="3"/>
  <c r="M44" i="3" s="1"/>
  <c r="J43" i="3"/>
  <c r="J44" i="3" s="1"/>
  <c r="C54" i="3" s="1"/>
  <c r="F43" i="3"/>
  <c r="F44" i="3" s="1"/>
  <c r="U42" i="3"/>
  <c r="T42" i="3"/>
  <c r="S42" i="3"/>
  <c r="R42" i="3"/>
  <c r="R43" i="3" s="1"/>
  <c r="R44" i="3" s="1"/>
  <c r="Q42" i="3"/>
  <c r="Q43" i="3" s="1"/>
  <c r="Q44" i="3" s="1"/>
  <c r="C61" i="3" s="1"/>
  <c r="P42" i="3"/>
  <c r="O42" i="3"/>
  <c r="O43" i="3" s="1"/>
  <c r="O44" i="3" s="1"/>
  <c r="N42" i="3"/>
  <c r="N45" i="3" s="1"/>
  <c r="M42" i="3"/>
  <c r="L42" i="3"/>
  <c r="L43" i="3" s="1"/>
  <c r="L44" i="3" s="1"/>
  <c r="L45" i="3" s="1"/>
  <c r="K42" i="3"/>
  <c r="K43" i="3" s="1"/>
  <c r="K44" i="3" s="1"/>
  <c r="C55" i="3" s="1"/>
  <c r="J42" i="3"/>
  <c r="I42" i="3"/>
  <c r="I43" i="3" s="1"/>
  <c r="I44" i="3" s="1"/>
  <c r="C53" i="3" s="1"/>
  <c r="H42" i="3"/>
  <c r="H43" i="3" s="1"/>
  <c r="H44" i="3" s="1"/>
  <c r="G42" i="3"/>
  <c r="F42" i="3"/>
  <c r="C50" i="3" s="1"/>
  <c r="E42" i="3"/>
  <c r="E43" i="3" s="1"/>
  <c r="E44" i="3" s="1"/>
  <c r="D42" i="3"/>
  <c r="D43" i="3" s="1"/>
  <c r="D44" i="3" s="1"/>
  <c r="C42" i="3"/>
  <c r="C43" i="3" s="1"/>
  <c r="C44" i="3" s="1"/>
  <c r="C47" i="3" s="1"/>
  <c r="B42" i="3"/>
  <c r="R41" i="3"/>
  <c r="K41" i="3"/>
  <c r="D41" i="3"/>
  <c r="U40" i="3"/>
  <c r="B65" i="3" s="1"/>
  <c r="T40" i="3"/>
  <c r="B64" i="3" s="1"/>
  <c r="S40" i="3"/>
  <c r="U41" i="3" s="1"/>
  <c r="R40" i="3"/>
  <c r="Q40" i="3"/>
  <c r="B61" i="3" s="1"/>
  <c r="P40" i="3"/>
  <c r="B60" i="3" s="1"/>
  <c r="O40" i="3"/>
  <c r="B59" i="3" s="1"/>
  <c r="N40" i="3"/>
  <c r="N41" i="3" s="1"/>
  <c r="M40" i="3"/>
  <c r="M41" i="3" s="1"/>
  <c r="L40" i="3"/>
  <c r="B56" i="3" s="1"/>
  <c r="K40" i="3"/>
  <c r="B55" i="3" s="1"/>
  <c r="J40" i="3"/>
  <c r="B54" i="3" s="1"/>
  <c r="I40" i="3"/>
  <c r="I41" i="3" s="1"/>
  <c r="H40" i="3"/>
  <c r="B52" i="3" s="1"/>
  <c r="G40" i="3"/>
  <c r="G41" i="3" s="1"/>
  <c r="F40" i="3"/>
  <c r="F41" i="3" s="1"/>
  <c r="E40" i="3"/>
  <c r="E41" i="3" s="1"/>
  <c r="D40" i="3"/>
  <c r="B48" i="3" s="1"/>
  <c r="C40" i="3"/>
  <c r="B47" i="3" s="1"/>
  <c r="B40" i="3"/>
  <c r="B46" i="3" s="1"/>
  <c r="NA39" i="3"/>
  <c r="MZ39" i="3"/>
  <c r="MY39" i="3"/>
  <c r="MX39" i="3"/>
  <c r="MW39" i="3"/>
  <c r="MV39" i="3"/>
  <c r="MU39" i="3"/>
  <c r="MT39" i="3"/>
  <c r="MS39" i="3"/>
  <c r="MR39" i="3"/>
  <c r="MQ39" i="3"/>
  <c r="MP39" i="3"/>
  <c r="MO39" i="3"/>
  <c r="MN39" i="3"/>
  <c r="MM39" i="3"/>
  <c r="ML39" i="3"/>
  <c r="MK39" i="3"/>
  <c r="MJ39" i="3"/>
  <c r="MI39" i="3"/>
  <c r="MH39" i="3"/>
  <c r="MG39" i="3"/>
  <c r="MF39" i="3"/>
  <c r="ME39" i="3"/>
  <c r="MD39" i="3"/>
  <c r="MC39" i="3"/>
  <c r="MB39" i="3"/>
  <c r="MA39" i="3"/>
  <c r="LZ39" i="3"/>
  <c r="LY39" i="3"/>
  <c r="LX39" i="3"/>
  <c r="LW39" i="3"/>
  <c r="LV39" i="3"/>
  <c r="LU39" i="3"/>
  <c r="LT39" i="3"/>
  <c r="LS39" i="3"/>
  <c r="LR39" i="3"/>
  <c r="LQ39" i="3"/>
  <c r="LP39" i="3"/>
  <c r="LO39" i="3"/>
  <c r="LN39" i="3"/>
  <c r="LM39" i="3"/>
  <c r="LL39" i="3"/>
  <c r="LK39" i="3"/>
  <c r="LJ39" i="3"/>
  <c r="LI39" i="3"/>
  <c r="LH39" i="3"/>
  <c r="LG39" i="3"/>
  <c r="LF39" i="3"/>
  <c r="LE39" i="3"/>
  <c r="LD39" i="3"/>
  <c r="LC39" i="3"/>
  <c r="LB39" i="3"/>
  <c r="LA39" i="3"/>
  <c r="KZ39" i="3"/>
  <c r="KY39" i="3"/>
  <c r="KX39" i="3"/>
  <c r="KW39" i="3"/>
  <c r="KV39" i="3"/>
  <c r="KU39" i="3"/>
  <c r="KT39" i="3"/>
  <c r="KS39" i="3"/>
  <c r="KR39" i="3"/>
  <c r="KQ39" i="3"/>
  <c r="KP39" i="3"/>
  <c r="KO39" i="3"/>
  <c r="KN39" i="3"/>
  <c r="KM39" i="3"/>
  <c r="KL39" i="3"/>
  <c r="KK39" i="3"/>
  <c r="KJ39" i="3"/>
  <c r="KI39" i="3"/>
  <c r="KH39" i="3"/>
  <c r="KG39" i="3"/>
  <c r="KF39" i="3"/>
  <c r="KE39" i="3"/>
  <c r="KD39" i="3"/>
  <c r="KC39" i="3"/>
  <c r="KB39" i="3"/>
  <c r="KA39" i="3"/>
  <c r="JZ39" i="3"/>
  <c r="JY39" i="3"/>
  <c r="JX39" i="3"/>
  <c r="JW39" i="3"/>
  <c r="JV39" i="3"/>
  <c r="JU39" i="3"/>
  <c r="JT39" i="3"/>
  <c r="JS39" i="3"/>
  <c r="JR39" i="3"/>
  <c r="JQ39" i="3"/>
  <c r="JP39" i="3"/>
  <c r="JO39" i="3"/>
  <c r="JN39" i="3"/>
  <c r="JM39" i="3"/>
  <c r="JL39" i="3"/>
  <c r="JK39" i="3"/>
  <c r="JJ39" i="3"/>
  <c r="JI39" i="3"/>
  <c r="JH39" i="3"/>
  <c r="JG39" i="3"/>
  <c r="JF39" i="3"/>
  <c r="JE39" i="3"/>
  <c r="JD39" i="3"/>
  <c r="JC39" i="3"/>
  <c r="JB39" i="3"/>
  <c r="JA39" i="3"/>
  <c r="IZ39" i="3"/>
  <c r="IY39" i="3"/>
  <c r="IX39" i="3"/>
  <c r="IW39" i="3"/>
  <c r="IV39" i="3"/>
  <c r="IU39" i="3"/>
  <c r="IT39" i="3"/>
  <c r="IS39" i="3"/>
  <c r="IR39" i="3"/>
  <c r="IQ39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F2" i="6" s="1"/>
  <c r="E2" i="3"/>
  <c r="D2" i="3"/>
  <c r="C2" i="3"/>
  <c r="B2" i="3"/>
  <c r="B2" i="6" s="1"/>
  <c r="U1" i="3"/>
  <c r="U1" i="8" s="1"/>
  <c r="T1" i="3"/>
  <c r="T1" i="8" s="1"/>
  <c r="S1" i="3"/>
  <c r="S1" i="8" s="1"/>
  <c r="R1" i="3"/>
  <c r="R1" i="8" s="1"/>
  <c r="Q1" i="3"/>
  <c r="Q1" i="8" s="1"/>
  <c r="P1" i="3"/>
  <c r="P1" i="8" s="1"/>
  <c r="O1" i="3"/>
  <c r="N1" i="3"/>
  <c r="M1" i="3"/>
  <c r="M1" i="8" s="1"/>
  <c r="L1" i="3"/>
  <c r="K1" i="3"/>
  <c r="J1" i="3"/>
  <c r="J1" i="8" s="1"/>
  <c r="I1" i="3"/>
  <c r="I1" i="8" s="1"/>
  <c r="H1" i="3"/>
  <c r="H1" i="8" s="1"/>
  <c r="G1" i="3"/>
  <c r="G1" i="8" s="1"/>
  <c r="F1" i="3"/>
  <c r="F1" i="8" s="1"/>
  <c r="E1" i="3"/>
  <c r="E1" i="8" s="1"/>
  <c r="D1" i="3"/>
  <c r="D1" i="8" s="1"/>
  <c r="C1" i="3"/>
  <c r="C1" i="8" s="1"/>
  <c r="B1" i="3"/>
  <c r="B1" i="8" s="1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T23" i="10" s="1"/>
  <c r="C6" i="12" s="1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U2" i="2"/>
  <c r="T2" i="2"/>
  <c r="S2" i="2"/>
  <c r="U1" i="2"/>
  <c r="T1" i="2"/>
  <c r="U42" i="2"/>
  <c r="U43" i="2" s="1"/>
  <c r="U44" i="2" s="1"/>
  <c r="T42" i="2"/>
  <c r="T43" i="2" s="1"/>
  <c r="T44" i="2" s="1"/>
  <c r="U40" i="2"/>
  <c r="B65" i="2" s="1"/>
  <c r="T40" i="2"/>
  <c r="B64" i="2" s="1"/>
  <c r="U39" i="2"/>
  <c r="T39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U58" i="4"/>
  <c r="U59" i="4" s="1"/>
  <c r="T58" i="4"/>
  <c r="T61" i="4" s="1"/>
  <c r="S58" i="4"/>
  <c r="S59" i="4" s="1"/>
  <c r="R58" i="4"/>
  <c r="Q58" i="4"/>
  <c r="P58" i="4"/>
  <c r="O58" i="4"/>
  <c r="N58" i="4"/>
  <c r="G77" i="4" s="1"/>
  <c r="M58" i="4"/>
  <c r="M61" i="4" s="1"/>
  <c r="L58" i="4"/>
  <c r="L61" i="4" s="1"/>
  <c r="K58" i="4"/>
  <c r="K61" i="4" s="1"/>
  <c r="J58" i="4"/>
  <c r="J60" i="4" s="1"/>
  <c r="I58" i="4"/>
  <c r="G72" i="4" s="1"/>
  <c r="H58" i="4"/>
  <c r="G58" i="4"/>
  <c r="G61" i="4" s="1"/>
  <c r="F58" i="4"/>
  <c r="E58" i="4"/>
  <c r="G68" i="4" s="1"/>
  <c r="D58" i="4"/>
  <c r="D59" i="4" s="1"/>
  <c r="C58" i="4"/>
  <c r="C60" i="4" s="1"/>
  <c r="B58" i="4"/>
  <c r="U56" i="4"/>
  <c r="U57" i="4" s="1"/>
  <c r="T56" i="4"/>
  <c r="H83" i="4" s="1"/>
  <c r="S56" i="4"/>
  <c r="S62" i="4" s="1"/>
  <c r="R56" i="4"/>
  <c r="Q56" i="4"/>
  <c r="P56" i="4"/>
  <c r="O56" i="4"/>
  <c r="H78" i="4" s="1"/>
  <c r="N56" i="4"/>
  <c r="M56" i="4"/>
  <c r="M57" i="4" s="1"/>
  <c r="L56" i="4"/>
  <c r="L62" i="4" s="1"/>
  <c r="K56" i="4"/>
  <c r="J56" i="4"/>
  <c r="I56" i="4"/>
  <c r="I57" i="4" s="1"/>
  <c r="H56" i="4"/>
  <c r="G56" i="4"/>
  <c r="G57" i="4" s="1"/>
  <c r="F56" i="4"/>
  <c r="F62" i="4" s="1"/>
  <c r="E56" i="4"/>
  <c r="H68" i="4" s="1"/>
  <c r="D56" i="4"/>
  <c r="C56" i="4"/>
  <c r="H66" i="4" s="1"/>
  <c r="B56" i="4"/>
  <c r="N50" i="4"/>
  <c r="N53" i="4" s="1"/>
  <c r="U48" i="4"/>
  <c r="U54" i="4" s="1"/>
  <c r="T48" i="4"/>
  <c r="S48" i="4"/>
  <c r="F82" i="4" s="1"/>
  <c r="R48" i="4"/>
  <c r="R49" i="4" s="1"/>
  <c r="Q48" i="4"/>
  <c r="P48" i="4"/>
  <c r="P49" i="4" s="1"/>
  <c r="O48" i="4"/>
  <c r="O49" i="4" s="1"/>
  <c r="N48" i="4"/>
  <c r="N54" i="4" s="1"/>
  <c r="M48" i="4"/>
  <c r="M49" i="4" s="1"/>
  <c r="L48" i="4"/>
  <c r="L49" i="4" s="1"/>
  <c r="K48" i="4"/>
  <c r="F74" i="4" s="1"/>
  <c r="J48" i="4"/>
  <c r="J54" i="4" s="1"/>
  <c r="I48" i="4"/>
  <c r="I50" i="4" s="1"/>
  <c r="H48" i="4"/>
  <c r="G48" i="4"/>
  <c r="F48" i="4"/>
  <c r="E48" i="4"/>
  <c r="E50" i="4" s="1"/>
  <c r="E51" i="4" s="1"/>
  <c r="D48" i="4"/>
  <c r="C48" i="4"/>
  <c r="B48" i="4"/>
  <c r="G41" i="4"/>
  <c r="U40" i="4"/>
  <c r="D84" i="4" s="1"/>
  <c r="T40" i="4"/>
  <c r="D83" i="4" s="1"/>
  <c r="S40" i="4"/>
  <c r="R40" i="4"/>
  <c r="R46" i="4" s="1"/>
  <c r="Q40" i="4"/>
  <c r="P40" i="4"/>
  <c r="O40" i="4"/>
  <c r="O41" i="4" s="1"/>
  <c r="N40" i="4"/>
  <c r="N41" i="4" s="1"/>
  <c r="M40" i="4"/>
  <c r="L40" i="4"/>
  <c r="K40" i="4"/>
  <c r="K46" i="4" s="1"/>
  <c r="J40" i="4"/>
  <c r="D73" i="4" s="1"/>
  <c r="I40" i="4"/>
  <c r="I41" i="4" s="1"/>
  <c r="H40" i="4"/>
  <c r="G40" i="4"/>
  <c r="F40" i="4"/>
  <c r="D69" i="4" s="1"/>
  <c r="E40" i="4"/>
  <c r="D40" i="4"/>
  <c r="C40" i="4"/>
  <c r="C42" i="4" s="1"/>
  <c r="C45" i="4" s="1"/>
  <c r="B40" i="4"/>
  <c r="U42" i="6"/>
  <c r="T42" i="6"/>
  <c r="T43" i="6" s="1"/>
  <c r="T44" i="6" s="1"/>
  <c r="S42" i="6"/>
  <c r="S43" i="6" s="1"/>
  <c r="S44" i="6" s="1"/>
  <c r="R42" i="6"/>
  <c r="R43" i="6" s="1"/>
  <c r="R44" i="6" s="1"/>
  <c r="Q42" i="6"/>
  <c r="Q43" i="6" s="1"/>
  <c r="Q44" i="6" s="1"/>
  <c r="P42" i="6"/>
  <c r="O42" i="6"/>
  <c r="N42" i="6"/>
  <c r="M42" i="6"/>
  <c r="L42" i="6"/>
  <c r="K42" i="6"/>
  <c r="J42" i="6"/>
  <c r="I42" i="6"/>
  <c r="H42" i="6"/>
  <c r="G42" i="6"/>
  <c r="F42" i="6"/>
  <c r="F43" i="6" s="1"/>
  <c r="F44" i="6" s="1"/>
  <c r="E42" i="6"/>
  <c r="D42" i="6"/>
  <c r="C42" i="6"/>
  <c r="B42" i="6"/>
  <c r="U40" i="6"/>
  <c r="T40" i="6"/>
  <c r="S40" i="6"/>
  <c r="R40" i="6"/>
  <c r="B62" i="6" s="1"/>
  <c r="Q40" i="6"/>
  <c r="B61" i="6" s="1"/>
  <c r="P40" i="6"/>
  <c r="B60" i="6" s="1"/>
  <c r="O40" i="6"/>
  <c r="O41" i="6" s="1"/>
  <c r="N40" i="6"/>
  <c r="N41" i="6" s="1"/>
  <c r="M40" i="6"/>
  <c r="B57" i="6" s="1"/>
  <c r="L40" i="6"/>
  <c r="B56" i="6" s="1"/>
  <c r="K40" i="6"/>
  <c r="B55" i="6" s="1"/>
  <c r="J40" i="6"/>
  <c r="I40" i="6"/>
  <c r="H40" i="6"/>
  <c r="H41" i="6" s="1"/>
  <c r="G40" i="6"/>
  <c r="F40" i="6"/>
  <c r="E40" i="6"/>
  <c r="D40" i="6"/>
  <c r="B48" i="6" s="1"/>
  <c r="C40" i="6"/>
  <c r="B47" i="6" s="1"/>
  <c r="B40" i="6"/>
  <c r="B41" i="6" s="1"/>
  <c r="NC39" i="6"/>
  <c r="NB39" i="6"/>
  <c r="NA39" i="6"/>
  <c r="MZ39" i="6"/>
  <c r="MY39" i="6"/>
  <c r="MX39" i="6"/>
  <c r="MW39" i="6"/>
  <c r="MV39" i="6"/>
  <c r="MU39" i="6"/>
  <c r="MT39" i="6"/>
  <c r="MS39" i="6"/>
  <c r="MR39" i="6"/>
  <c r="MQ39" i="6"/>
  <c r="MP39" i="6"/>
  <c r="MO39" i="6"/>
  <c r="MN39" i="6"/>
  <c r="MM39" i="6"/>
  <c r="ML39" i="6"/>
  <c r="MK39" i="6"/>
  <c r="MJ39" i="6"/>
  <c r="MI39" i="6"/>
  <c r="MH39" i="6"/>
  <c r="MG39" i="6"/>
  <c r="MF39" i="6"/>
  <c r="ME39" i="6"/>
  <c r="MD39" i="6"/>
  <c r="MC39" i="6"/>
  <c r="MB39" i="6"/>
  <c r="MA39" i="6"/>
  <c r="LZ39" i="6"/>
  <c r="LY39" i="6"/>
  <c r="LX39" i="6"/>
  <c r="LW39" i="6"/>
  <c r="LV39" i="6"/>
  <c r="LU39" i="6"/>
  <c r="LT39" i="6"/>
  <c r="LS39" i="6"/>
  <c r="LR39" i="6"/>
  <c r="LQ39" i="6"/>
  <c r="LP39" i="6"/>
  <c r="LO39" i="6"/>
  <c r="LN39" i="6"/>
  <c r="LM39" i="6"/>
  <c r="LL39" i="6"/>
  <c r="LK39" i="6"/>
  <c r="LJ39" i="6"/>
  <c r="LI39" i="6"/>
  <c r="LH39" i="6"/>
  <c r="LG39" i="6"/>
  <c r="LF39" i="6"/>
  <c r="LE39" i="6"/>
  <c r="LD39" i="6"/>
  <c r="LC39" i="6"/>
  <c r="LB39" i="6"/>
  <c r="LA39" i="6"/>
  <c r="KZ39" i="6"/>
  <c r="KY39" i="6"/>
  <c r="KX39" i="6"/>
  <c r="KW39" i="6"/>
  <c r="KV39" i="6"/>
  <c r="KU39" i="6"/>
  <c r="KT39" i="6"/>
  <c r="KS39" i="6"/>
  <c r="KR39" i="6"/>
  <c r="KQ39" i="6"/>
  <c r="KP39" i="6"/>
  <c r="KO39" i="6"/>
  <c r="KN39" i="6"/>
  <c r="KM39" i="6"/>
  <c r="KL39" i="6"/>
  <c r="KK39" i="6"/>
  <c r="KJ39" i="6"/>
  <c r="KI39" i="6"/>
  <c r="KH39" i="6"/>
  <c r="KG39" i="6"/>
  <c r="KF39" i="6"/>
  <c r="KE39" i="6"/>
  <c r="KD39" i="6"/>
  <c r="KC39" i="6"/>
  <c r="KB39" i="6"/>
  <c r="KA39" i="6"/>
  <c r="JZ39" i="6"/>
  <c r="JY39" i="6"/>
  <c r="JX39" i="6"/>
  <c r="JW39" i="6"/>
  <c r="JV39" i="6"/>
  <c r="JU39" i="6"/>
  <c r="JT39" i="6"/>
  <c r="JS39" i="6"/>
  <c r="JR39" i="6"/>
  <c r="JQ39" i="6"/>
  <c r="JP39" i="6"/>
  <c r="JO39" i="6"/>
  <c r="JN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S42" i="2"/>
  <c r="R42" i="2"/>
  <c r="Q42" i="2"/>
  <c r="P42" i="2"/>
  <c r="O42" i="2"/>
  <c r="N42" i="2"/>
  <c r="M42" i="2"/>
  <c r="L42" i="2"/>
  <c r="K42" i="2"/>
  <c r="J42" i="2"/>
  <c r="J43" i="2" s="1"/>
  <c r="J44" i="2" s="1"/>
  <c r="I42" i="2"/>
  <c r="H42" i="2"/>
  <c r="G42" i="2"/>
  <c r="F42" i="2"/>
  <c r="F43" i="2" s="1"/>
  <c r="F44" i="2" s="1"/>
  <c r="E42" i="2"/>
  <c r="D42" i="2"/>
  <c r="C42" i="2"/>
  <c r="B42" i="2"/>
  <c r="S40" i="2"/>
  <c r="B63" i="2" s="1"/>
  <c r="R40" i="2"/>
  <c r="R41" i="2" s="1"/>
  <c r="Q40" i="2"/>
  <c r="B61" i="2" s="1"/>
  <c r="P40" i="2"/>
  <c r="B60" i="2" s="1"/>
  <c r="O40" i="2"/>
  <c r="B59" i="2" s="1"/>
  <c r="N40" i="2"/>
  <c r="B58" i="2" s="1"/>
  <c r="M40" i="2"/>
  <c r="B57" i="2" s="1"/>
  <c r="L40" i="2"/>
  <c r="B56" i="2" s="1"/>
  <c r="K40" i="2"/>
  <c r="B55" i="2" s="1"/>
  <c r="J40" i="2"/>
  <c r="B54" i="2" s="1"/>
  <c r="I40" i="2"/>
  <c r="B53" i="2" s="1"/>
  <c r="H40" i="2"/>
  <c r="B52" i="2" s="1"/>
  <c r="G40" i="2"/>
  <c r="B51" i="2" s="1"/>
  <c r="F40" i="2"/>
  <c r="B50" i="2" s="1"/>
  <c r="E40" i="2"/>
  <c r="B49" i="2" s="1"/>
  <c r="D40" i="2"/>
  <c r="B48" i="2" s="1"/>
  <c r="C40" i="2"/>
  <c r="B47" i="2" s="1"/>
  <c r="B40" i="2"/>
  <c r="NA39" i="2"/>
  <c r="MZ39" i="2"/>
  <c r="MY39" i="2"/>
  <c r="MX39" i="2"/>
  <c r="MW39" i="2"/>
  <c r="MV39" i="2"/>
  <c r="MU39" i="2"/>
  <c r="MT39" i="2"/>
  <c r="MS39" i="2"/>
  <c r="MR39" i="2"/>
  <c r="MQ39" i="2"/>
  <c r="MP39" i="2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X39" i="2"/>
  <c r="KW39" i="2"/>
  <c r="KV39" i="2"/>
  <c r="KU39" i="2"/>
  <c r="KT39" i="2"/>
  <c r="KS39" i="2"/>
  <c r="KR39" i="2"/>
  <c r="KQ39" i="2"/>
  <c r="KP39" i="2"/>
  <c r="KO39" i="2"/>
  <c r="KN39" i="2"/>
  <c r="KM39" i="2"/>
  <c r="KL39" i="2"/>
  <c r="KK39" i="2"/>
  <c r="KJ39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S39" i="2"/>
  <c r="JR39" i="2"/>
  <c r="JQ39" i="2"/>
  <c r="JP39" i="2"/>
  <c r="JO39" i="2"/>
  <c r="JN39" i="2"/>
  <c r="JM39" i="2"/>
  <c r="JL39" i="2"/>
  <c r="JK39" i="2"/>
  <c r="JJ39" i="2"/>
  <c r="JI39" i="2"/>
  <c r="JH39" i="2"/>
  <c r="JG39" i="2"/>
  <c r="JF39" i="2"/>
  <c r="JE39" i="2"/>
  <c r="JD39" i="2"/>
  <c r="JC39" i="2"/>
  <c r="JB39" i="2"/>
  <c r="JA39" i="2"/>
  <c r="IZ39" i="2"/>
  <c r="IY39" i="2"/>
  <c r="IX39" i="2"/>
  <c r="IW39" i="2"/>
  <c r="IV39" i="2"/>
  <c r="IU39" i="2"/>
  <c r="IT39" i="2"/>
  <c r="IS39" i="2"/>
  <c r="IR39" i="2"/>
  <c r="IQ39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HX39" i="2"/>
  <c r="HW39" i="2"/>
  <c r="HV39" i="2"/>
  <c r="HU39" i="2"/>
  <c r="HT39" i="2"/>
  <c r="HS39" i="2"/>
  <c r="HR39" i="2"/>
  <c r="HQ39" i="2"/>
  <c r="HP39" i="2"/>
  <c r="HO39" i="2"/>
  <c r="HN39" i="2"/>
  <c r="HM39" i="2"/>
  <c r="HL39" i="2"/>
  <c r="HK39" i="2"/>
  <c r="HJ39" i="2"/>
  <c r="HI39" i="2"/>
  <c r="HH39" i="2"/>
  <c r="HG39" i="2"/>
  <c r="HF39" i="2"/>
  <c r="HE39" i="2"/>
  <c r="HD39" i="2"/>
  <c r="HC39" i="2"/>
  <c r="HB39" i="2"/>
  <c r="HA39" i="2"/>
  <c r="GZ39" i="2"/>
  <c r="GY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P61" i="5" l="1"/>
  <c r="M62" i="5"/>
  <c r="H68" i="5"/>
  <c r="D57" i="5"/>
  <c r="T57" i="5"/>
  <c r="G59" i="5"/>
  <c r="G60" i="5"/>
  <c r="N62" i="5"/>
  <c r="H66" i="5"/>
  <c r="H75" i="5"/>
  <c r="H78" i="5"/>
  <c r="E57" i="5"/>
  <c r="H60" i="5"/>
  <c r="R61" i="5"/>
  <c r="P59" i="5"/>
  <c r="K60" i="5"/>
  <c r="S61" i="5"/>
  <c r="Q62" i="5"/>
  <c r="H72" i="5"/>
  <c r="H59" i="5"/>
  <c r="N60" i="5"/>
  <c r="H61" i="5"/>
  <c r="C62" i="5"/>
  <c r="G79" i="5"/>
  <c r="G81" i="5"/>
  <c r="O57" i="5"/>
  <c r="R59" i="5"/>
  <c r="O60" i="5"/>
  <c r="I61" i="5"/>
  <c r="D62" i="5"/>
  <c r="S62" i="5"/>
  <c r="G67" i="5"/>
  <c r="J61" i="5"/>
  <c r="B2" i="8"/>
  <c r="C32" i="12"/>
  <c r="R23" i="10"/>
  <c r="C33" i="12"/>
  <c r="S23" i="10"/>
  <c r="B61" i="5"/>
  <c r="B62" i="5" s="1"/>
  <c r="C31" i="12"/>
  <c r="Q23" i="10"/>
  <c r="C30" i="12"/>
  <c r="P23" i="10"/>
  <c r="C29" i="12"/>
  <c r="O23" i="10"/>
  <c r="C28" i="12"/>
  <c r="N23" i="10"/>
  <c r="C27" i="12"/>
  <c r="M23" i="10"/>
  <c r="C26" i="12"/>
  <c r="L23" i="10"/>
  <c r="C25" i="12"/>
  <c r="K23" i="10"/>
  <c r="C24" i="12"/>
  <c r="J23" i="10"/>
  <c r="I23" i="10"/>
  <c r="C23" i="12"/>
  <c r="D23" i="12" s="1"/>
  <c r="C22" i="12"/>
  <c r="H23" i="10"/>
  <c r="C21" i="12"/>
  <c r="G23" i="10"/>
  <c r="B1" i="4"/>
  <c r="B1" i="5"/>
  <c r="C1" i="5"/>
  <c r="C1" i="4"/>
  <c r="Q1" i="5"/>
  <c r="Q1" i="4"/>
  <c r="D1" i="5"/>
  <c r="D1" i="4"/>
  <c r="R1" i="5"/>
  <c r="R1" i="4"/>
  <c r="F1" i="5"/>
  <c r="F1" i="4"/>
  <c r="J1" i="4"/>
  <c r="J1" i="5"/>
  <c r="P1" i="5"/>
  <c r="P1" i="4"/>
  <c r="E1" i="5"/>
  <c r="E1" i="4"/>
  <c r="S1" i="5"/>
  <c r="S1" i="4"/>
  <c r="T1" i="5"/>
  <c r="T1" i="4"/>
  <c r="G1" i="4"/>
  <c r="G1" i="5"/>
  <c r="U1" i="4"/>
  <c r="U1" i="5"/>
  <c r="H1" i="4"/>
  <c r="H1" i="5"/>
  <c r="I1" i="4"/>
  <c r="I1" i="5"/>
  <c r="M1" i="5"/>
  <c r="M1" i="4"/>
  <c r="E1" i="6"/>
  <c r="S1" i="6"/>
  <c r="F1" i="6"/>
  <c r="T1" i="6"/>
  <c r="G1" i="6"/>
  <c r="U1" i="6"/>
  <c r="H1" i="6"/>
  <c r="I1" i="6"/>
  <c r="J1" i="6"/>
  <c r="K1" i="5"/>
  <c r="E23" i="10"/>
  <c r="C5" i="12" s="1"/>
  <c r="D23" i="10"/>
  <c r="C4" i="12" s="1"/>
  <c r="M1" i="6"/>
  <c r="B1" i="6"/>
  <c r="P1" i="6"/>
  <c r="C1" i="6"/>
  <c r="Q1" i="6"/>
  <c r="D1" i="6"/>
  <c r="R1" i="6"/>
  <c r="F43" i="5"/>
  <c r="F44" i="5" s="1"/>
  <c r="E69" i="5"/>
  <c r="E83" i="5"/>
  <c r="T43" i="5"/>
  <c r="T44" i="5" s="1"/>
  <c r="B49" i="5"/>
  <c r="B59" i="5"/>
  <c r="G65" i="5" s="1"/>
  <c r="B41" i="5"/>
  <c r="H41" i="8"/>
  <c r="I41" i="8"/>
  <c r="J41" i="8"/>
  <c r="K41" i="8"/>
  <c r="L41" i="8"/>
  <c r="B57" i="8"/>
  <c r="B58" i="8"/>
  <c r="B59" i="8"/>
  <c r="L43" i="8"/>
  <c r="L44" i="8" s="1"/>
  <c r="L45" i="8" s="1"/>
  <c r="D52" i="8"/>
  <c r="X8" i="10" s="1"/>
  <c r="H41" i="3"/>
  <c r="D53" i="3"/>
  <c r="V9" i="10" s="1"/>
  <c r="J41" i="3"/>
  <c r="L41" i="3"/>
  <c r="D47" i="3"/>
  <c r="V3" i="10" s="1"/>
  <c r="D61" i="3"/>
  <c r="V17" i="10" s="1"/>
  <c r="D54" i="3"/>
  <c r="V10" i="10" s="1"/>
  <c r="K45" i="3"/>
  <c r="B46" i="2"/>
  <c r="B41" i="2"/>
  <c r="C20" i="12"/>
  <c r="F23" i="10"/>
  <c r="B51" i="5"/>
  <c r="B52" i="5" s="1"/>
  <c r="B53" i="5"/>
  <c r="B54" i="5" s="1"/>
  <c r="P51" i="5"/>
  <c r="P52" i="5" s="1"/>
  <c r="P53" i="5"/>
  <c r="C43" i="5"/>
  <c r="C44" i="5" s="1"/>
  <c r="C45" i="5"/>
  <c r="Q43" i="5"/>
  <c r="C80" i="5" s="1"/>
  <c r="Q45" i="5"/>
  <c r="D51" i="5"/>
  <c r="D52" i="5" s="1"/>
  <c r="D53" i="5"/>
  <c r="R51" i="5"/>
  <c r="E81" i="5" s="1"/>
  <c r="R53" i="5"/>
  <c r="B43" i="5"/>
  <c r="B44" i="5" s="1"/>
  <c r="B45" i="5"/>
  <c r="D43" i="5"/>
  <c r="D44" i="5" s="1"/>
  <c r="D45" i="5"/>
  <c r="R43" i="5"/>
  <c r="R44" i="5" s="1"/>
  <c r="R45" i="5"/>
  <c r="P43" i="5"/>
  <c r="C79" i="5" s="1"/>
  <c r="P45" i="5"/>
  <c r="J46" i="5"/>
  <c r="L49" i="5"/>
  <c r="N51" i="5"/>
  <c r="N52" i="5" s="1"/>
  <c r="L57" i="5"/>
  <c r="N59" i="5"/>
  <c r="F76" i="5"/>
  <c r="M41" i="5"/>
  <c r="G42" i="5"/>
  <c r="U42" i="5"/>
  <c r="O43" i="5"/>
  <c r="O44" i="5" s="1"/>
  <c r="K46" i="5"/>
  <c r="G50" i="5"/>
  <c r="U50" i="5"/>
  <c r="O51" i="5"/>
  <c r="O52" i="5" s="1"/>
  <c r="I52" i="5"/>
  <c r="K54" i="5"/>
  <c r="M57" i="5"/>
  <c r="O59" i="5"/>
  <c r="I60" i="5"/>
  <c r="K62" i="5"/>
  <c r="G69" i="5"/>
  <c r="E72" i="5"/>
  <c r="C75" i="5"/>
  <c r="G76" i="5"/>
  <c r="G83" i="5"/>
  <c r="L41" i="5"/>
  <c r="N43" i="5"/>
  <c r="J54" i="5"/>
  <c r="J62" i="5"/>
  <c r="H73" i="5"/>
  <c r="H42" i="5"/>
  <c r="L46" i="5"/>
  <c r="H50" i="5"/>
  <c r="L54" i="5"/>
  <c r="J60" i="5"/>
  <c r="H69" i="5"/>
  <c r="F72" i="5"/>
  <c r="F79" i="5"/>
  <c r="H83" i="5"/>
  <c r="J42" i="5"/>
  <c r="L44" i="5"/>
  <c r="F45" i="5"/>
  <c r="T45" i="5"/>
  <c r="J50" i="5"/>
  <c r="L52" i="5"/>
  <c r="F53" i="5"/>
  <c r="T53" i="5"/>
  <c r="L60" i="5"/>
  <c r="F61" i="5"/>
  <c r="T61" i="5"/>
  <c r="D71" i="5"/>
  <c r="G72" i="5"/>
  <c r="E75" i="5"/>
  <c r="C41" i="5"/>
  <c r="Q41" i="5"/>
  <c r="K42" i="5"/>
  <c r="E43" i="5"/>
  <c r="E44" i="5" s="1"/>
  <c r="S43" i="5"/>
  <c r="C82" i="5" s="1"/>
  <c r="M44" i="5"/>
  <c r="C49" i="5"/>
  <c r="Q49" i="5"/>
  <c r="K50" i="5"/>
  <c r="E51" i="5"/>
  <c r="E68" i="5" s="1"/>
  <c r="S51" i="5"/>
  <c r="E82" i="5" s="1"/>
  <c r="E59" i="5"/>
  <c r="S59" i="5"/>
  <c r="M60" i="5"/>
  <c r="G61" i="5"/>
  <c r="U61" i="5"/>
  <c r="G68" i="5"/>
  <c r="G75" i="5"/>
  <c r="E78" i="5"/>
  <c r="G82" i="5"/>
  <c r="F74" i="5"/>
  <c r="G41" i="5"/>
  <c r="I43" i="5"/>
  <c r="C72" i="5" s="1"/>
  <c r="G57" i="5"/>
  <c r="H41" i="5"/>
  <c r="L45" i="5"/>
  <c r="F46" i="5"/>
  <c r="T46" i="5"/>
  <c r="H49" i="5"/>
  <c r="L53" i="5"/>
  <c r="H57" i="5"/>
  <c r="J59" i="5"/>
  <c r="L61" i="5"/>
  <c r="D66" i="5"/>
  <c r="F70" i="5"/>
  <c r="D73" i="5"/>
  <c r="H74" i="5"/>
  <c r="D80" i="5"/>
  <c r="F84" i="5"/>
  <c r="M45" i="5"/>
  <c r="U46" i="5"/>
  <c r="C50" i="5"/>
  <c r="Q50" i="5"/>
  <c r="M53" i="5"/>
  <c r="G54" i="5"/>
  <c r="U54" i="5"/>
  <c r="M61" i="5"/>
  <c r="G62" i="5"/>
  <c r="U62" i="5"/>
  <c r="C69" i="5"/>
  <c r="C76" i="5"/>
  <c r="G77" i="5"/>
  <c r="C83" i="5"/>
  <c r="U57" i="5"/>
  <c r="J49" i="5"/>
  <c r="F52" i="5"/>
  <c r="T52" i="5"/>
  <c r="M51" i="5"/>
  <c r="M52" i="5" s="1"/>
  <c r="L50" i="4"/>
  <c r="L53" i="4" s="1"/>
  <c r="S61" i="4"/>
  <c r="H75" i="4"/>
  <c r="E62" i="4"/>
  <c r="J41" i="4"/>
  <c r="O42" i="4"/>
  <c r="O43" i="4" s="1"/>
  <c r="O44" i="4" s="1"/>
  <c r="O54" i="4"/>
  <c r="N59" i="4"/>
  <c r="U41" i="4"/>
  <c r="O57" i="4"/>
  <c r="F73" i="4"/>
  <c r="J49" i="4"/>
  <c r="D74" i="4"/>
  <c r="T42" i="4"/>
  <c r="T45" i="4" s="1"/>
  <c r="U42" i="4"/>
  <c r="U43" i="4" s="1"/>
  <c r="D71" i="4"/>
  <c r="H46" i="4"/>
  <c r="D70" i="4"/>
  <c r="G46" i="4"/>
  <c r="G42" i="4"/>
  <c r="G45" i="4" s="1"/>
  <c r="D75" i="4"/>
  <c r="L42" i="4"/>
  <c r="L41" i="4"/>
  <c r="T49" i="4"/>
  <c r="T50" i="4"/>
  <c r="T54" i="4"/>
  <c r="G49" i="4"/>
  <c r="F70" i="4"/>
  <c r="G50" i="4"/>
  <c r="G51" i="4" s="1"/>
  <c r="E70" i="4" s="1"/>
  <c r="U49" i="4"/>
  <c r="J61" i="4"/>
  <c r="P57" i="4"/>
  <c r="H79" i="4"/>
  <c r="H81" i="4"/>
  <c r="R57" i="4"/>
  <c r="S54" i="4"/>
  <c r="H67" i="4"/>
  <c r="D57" i="4"/>
  <c r="F46" i="4"/>
  <c r="F42" i="4"/>
  <c r="F45" i="4" s="1"/>
  <c r="L46" i="4"/>
  <c r="H72" i="4"/>
  <c r="I62" i="4"/>
  <c r="B57" i="4"/>
  <c r="F54" i="4"/>
  <c r="F50" i="4"/>
  <c r="F53" i="4" s="1"/>
  <c r="M50" i="4"/>
  <c r="H42" i="4"/>
  <c r="H45" i="4" s="1"/>
  <c r="T46" i="4"/>
  <c r="F75" i="4"/>
  <c r="L54" i="4"/>
  <c r="D62" i="4"/>
  <c r="G60" i="4"/>
  <c r="H82" i="4"/>
  <c r="K41" i="4"/>
  <c r="J42" i="4"/>
  <c r="J45" i="4" s="1"/>
  <c r="E59" i="4"/>
  <c r="L60" i="4"/>
  <c r="O62" i="4"/>
  <c r="K42" i="4"/>
  <c r="J50" i="4"/>
  <c r="J53" i="4" s="1"/>
  <c r="S57" i="4"/>
  <c r="G59" i="4"/>
  <c r="M60" i="4"/>
  <c r="J46" i="4"/>
  <c r="K50" i="4"/>
  <c r="K51" i="4" s="1"/>
  <c r="K52" i="4" s="1"/>
  <c r="T57" i="4"/>
  <c r="M59" i="4"/>
  <c r="G75" i="4"/>
  <c r="G70" i="4"/>
  <c r="N49" i="4"/>
  <c r="K54" i="4"/>
  <c r="E57" i="4"/>
  <c r="C58" i="8"/>
  <c r="D58" i="8" s="1"/>
  <c r="X14" i="10" s="1"/>
  <c r="N45" i="8"/>
  <c r="D54" i="8"/>
  <c r="X10" i="10" s="1"/>
  <c r="K45" i="8"/>
  <c r="C55" i="8"/>
  <c r="D55" i="8" s="1"/>
  <c r="X11" i="10" s="1"/>
  <c r="J45" i="8"/>
  <c r="C57" i="8"/>
  <c r="D57" i="8" s="1"/>
  <c r="X13" i="10" s="1"/>
  <c r="M45" i="8"/>
  <c r="D61" i="8"/>
  <c r="X17" i="10" s="1"/>
  <c r="B48" i="8"/>
  <c r="B62" i="8"/>
  <c r="C48" i="8"/>
  <c r="C62" i="8"/>
  <c r="D62" i="8" s="1"/>
  <c r="X18" i="10" s="1"/>
  <c r="P45" i="8"/>
  <c r="C53" i="8"/>
  <c r="D53" i="8" s="1"/>
  <c r="X9" i="10" s="1"/>
  <c r="O43" i="8"/>
  <c r="O44" i="8" s="1"/>
  <c r="O45" i="8" s="1"/>
  <c r="C45" i="8"/>
  <c r="Q45" i="8"/>
  <c r="B49" i="8"/>
  <c r="B63" i="8"/>
  <c r="B43" i="8"/>
  <c r="B44" i="8" s="1"/>
  <c r="B45" i="8" s="1"/>
  <c r="P43" i="8"/>
  <c r="P44" i="8" s="1"/>
  <c r="C60" i="8" s="1"/>
  <c r="D60" i="8" s="1"/>
  <c r="X16" i="10" s="1"/>
  <c r="D45" i="8"/>
  <c r="R45" i="8"/>
  <c r="C49" i="8"/>
  <c r="C63" i="8"/>
  <c r="B41" i="8"/>
  <c r="P41" i="8"/>
  <c r="F45" i="8"/>
  <c r="T45" i="8"/>
  <c r="B50" i="8"/>
  <c r="B64" i="8"/>
  <c r="Q41" i="8"/>
  <c r="G45" i="8"/>
  <c r="U45" i="8"/>
  <c r="C50" i="8"/>
  <c r="C64" i="8"/>
  <c r="H45" i="8"/>
  <c r="G43" i="8"/>
  <c r="G44" i="8" s="1"/>
  <c r="C51" i="8" s="1"/>
  <c r="U43" i="8"/>
  <c r="U44" i="8" s="1"/>
  <c r="C65" i="8" s="1"/>
  <c r="I45" i="8"/>
  <c r="B51" i="8"/>
  <c r="B65" i="8"/>
  <c r="D45" i="6"/>
  <c r="C49" i="6"/>
  <c r="D49" i="6" s="1"/>
  <c r="W5" i="10" s="1"/>
  <c r="C58" i="6"/>
  <c r="B58" i="6"/>
  <c r="R41" i="6"/>
  <c r="B52" i="6"/>
  <c r="C43" i="6"/>
  <c r="C44" i="6" s="1"/>
  <c r="C45" i="6" s="1"/>
  <c r="O43" i="6"/>
  <c r="O44" i="6" s="1"/>
  <c r="C59" i="6" s="1"/>
  <c r="L41" i="6"/>
  <c r="B46" i="6"/>
  <c r="C41" i="6"/>
  <c r="B59" i="6"/>
  <c r="D41" i="6"/>
  <c r="B43" i="6"/>
  <c r="B44" i="6" s="1"/>
  <c r="C46" i="6" s="1"/>
  <c r="E43" i="6"/>
  <c r="E44" i="6" s="1"/>
  <c r="E45" i="6" s="1"/>
  <c r="M41" i="6"/>
  <c r="P43" i="6"/>
  <c r="P44" i="6" s="1"/>
  <c r="P45" i="6" s="1"/>
  <c r="Q41" i="6"/>
  <c r="C56" i="3"/>
  <c r="D56" i="3" s="1"/>
  <c r="V12" i="10" s="1"/>
  <c r="C57" i="3"/>
  <c r="D57" i="3" s="1"/>
  <c r="V13" i="10" s="1"/>
  <c r="M45" i="3"/>
  <c r="O45" i="3"/>
  <c r="C59" i="3"/>
  <c r="D59" i="3" s="1"/>
  <c r="V15" i="10" s="1"/>
  <c r="H45" i="3"/>
  <c r="C52" i="3"/>
  <c r="D52" i="3" s="1"/>
  <c r="V8" i="10" s="1"/>
  <c r="J45" i="3"/>
  <c r="D55" i="3"/>
  <c r="V11" i="10" s="1"/>
  <c r="C62" i="3"/>
  <c r="D62" i="3" s="1"/>
  <c r="V18" i="10" s="1"/>
  <c r="C45" i="3"/>
  <c r="Q45" i="3"/>
  <c r="B49" i="3"/>
  <c r="B63" i="3"/>
  <c r="B58" i="3"/>
  <c r="D58" i="3" s="1"/>
  <c r="V14" i="10" s="1"/>
  <c r="B43" i="3"/>
  <c r="B44" i="3" s="1"/>
  <c r="C46" i="3" s="1"/>
  <c r="D46" i="3" s="1"/>
  <c r="V2" i="10" s="1"/>
  <c r="P43" i="3"/>
  <c r="P44" i="3" s="1"/>
  <c r="P45" i="3" s="1"/>
  <c r="D45" i="3"/>
  <c r="R45" i="3"/>
  <c r="C49" i="3"/>
  <c r="C48" i="3"/>
  <c r="D48" i="3" s="1"/>
  <c r="V4" i="10" s="1"/>
  <c r="O41" i="3"/>
  <c r="E45" i="3"/>
  <c r="B41" i="3"/>
  <c r="P41" i="3"/>
  <c r="F45" i="3"/>
  <c r="B50" i="3"/>
  <c r="D50" i="3" s="1"/>
  <c r="V6" i="10" s="1"/>
  <c r="C41" i="3"/>
  <c r="Q41" i="3"/>
  <c r="S43" i="3"/>
  <c r="S44" i="3" s="1"/>
  <c r="C63" i="3" s="1"/>
  <c r="D63" i="3" s="1"/>
  <c r="V19" i="10" s="1"/>
  <c r="S41" i="3"/>
  <c r="G43" i="3"/>
  <c r="G44" i="3" s="1"/>
  <c r="G45" i="3" s="1"/>
  <c r="U43" i="3"/>
  <c r="U44" i="3" s="1"/>
  <c r="C65" i="3" s="1"/>
  <c r="D65" i="3" s="1"/>
  <c r="V21" i="10" s="1"/>
  <c r="I45" i="3"/>
  <c r="B51" i="3"/>
  <c r="T41" i="3"/>
  <c r="C65" i="2"/>
  <c r="D65" i="2" s="1"/>
  <c r="U21" i="10" s="1"/>
  <c r="U41" i="2"/>
  <c r="T41" i="2"/>
  <c r="F41" i="2"/>
  <c r="O43" i="2"/>
  <c r="O44" i="2" s="1"/>
  <c r="C59" i="2" s="1"/>
  <c r="D59" i="2" s="1"/>
  <c r="U15" i="10" s="1"/>
  <c r="O41" i="2"/>
  <c r="I43" i="2"/>
  <c r="I44" i="2" s="1"/>
  <c r="I45" i="2" s="1"/>
  <c r="B62" i="2"/>
  <c r="G41" i="2"/>
  <c r="J41" i="2"/>
  <c r="D68" i="4"/>
  <c r="E46" i="4"/>
  <c r="E42" i="4"/>
  <c r="E41" i="4"/>
  <c r="S46" i="4"/>
  <c r="D82" i="4"/>
  <c r="S42" i="4"/>
  <c r="S41" i="4"/>
  <c r="F66" i="4"/>
  <c r="C50" i="4"/>
  <c r="C49" i="4"/>
  <c r="C54" i="4"/>
  <c r="F80" i="4"/>
  <c r="Q54" i="4"/>
  <c r="Q49" i="4"/>
  <c r="Q50" i="4"/>
  <c r="H80" i="4"/>
  <c r="Q62" i="4"/>
  <c r="Q57" i="4"/>
  <c r="D76" i="4"/>
  <c r="M42" i="4"/>
  <c r="M46" i="4"/>
  <c r="D77" i="4"/>
  <c r="N46" i="4"/>
  <c r="N42" i="4"/>
  <c r="D78" i="4"/>
  <c r="O46" i="4"/>
  <c r="D66" i="4"/>
  <c r="C46" i="4"/>
  <c r="C41" i="4"/>
  <c r="D80" i="4"/>
  <c r="Q46" i="4"/>
  <c r="Q41" i="4"/>
  <c r="Q42" i="4"/>
  <c r="D67" i="4"/>
  <c r="D42" i="4"/>
  <c r="D41" i="4"/>
  <c r="R42" i="4"/>
  <c r="R41" i="4"/>
  <c r="D81" i="4"/>
  <c r="B50" i="4"/>
  <c r="F79" i="4"/>
  <c r="P54" i="4"/>
  <c r="P50" i="4"/>
  <c r="E68" i="4"/>
  <c r="E52" i="4"/>
  <c r="C57" i="4"/>
  <c r="C62" i="4"/>
  <c r="U44" i="4"/>
  <c r="F67" i="4"/>
  <c r="D50" i="4"/>
  <c r="D54" i="4"/>
  <c r="F81" i="4"/>
  <c r="R50" i="4"/>
  <c r="R54" i="4"/>
  <c r="I53" i="4"/>
  <c r="I51" i="4"/>
  <c r="I52" i="4" s="1"/>
  <c r="F69" i="4"/>
  <c r="F49" i="4"/>
  <c r="B49" i="4"/>
  <c r="E53" i="4"/>
  <c r="F83" i="4"/>
  <c r="D72" i="4"/>
  <c r="I46" i="4"/>
  <c r="D49" i="4"/>
  <c r="G78" i="4"/>
  <c r="O59" i="4"/>
  <c r="O60" i="4"/>
  <c r="O61" i="4"/>
  <c r="C43" i="4"/>
  <c r="C66" i="4" s="1"/>
  <c r="F71" i="4"/>
  <c r="H49" i="4"/>
  <c r="H54" i="4"/>
  <c r="H50" i="4"/>
  <c r="B61" i="4"/>
  <c r="H65" i="4" s="1"/>
  <c r="B59" i="4"/>
  <c r="B60" i="4" s="1"/>
  <c r="P60" i="4"/>
  <c r="P61" i="4"/>
  <c r="G79" i="4"/>
  <c r="P59" i="4"/>
  <c r="D46" i="4"/>
  <c r="M41" i="4"/>
  <c r="I42" i="4"/>
  <c r="D61" i="4"/>
  <c r="G67" i="4"/>
  <c r="D60" i="4"/>
  <c r="G81" i="4"/>
  <c r="R60" i="4"/>
  <c r="R59" i="4"/>
  <c r="R61" i="4"/>
  <c r="D79" i="4"/>
  <c r="P46" i="4"/>
  <c r="F68" i="4"/>
  <c r="E54" i="4"/>
  <c r="G66" i="4"/>
  <c r="C59" i="4"/>
  <c r="C61" i="4"/>
  <c r="G80" i="4"/>
  <c r="Q60" i="4"/>
  <c r="Q61" i="4"/>
  <c r="F84" i="4"/>
  <c r="U50" i="4"/>
  <c r="S49" i="4"/>
  <c r="H69" i="4"/>
  <c r="F57" i="4"/>
  <c r="T62" i="4"/>
  <c r="B41" i="4"/>
  <c r="P41" i="4"/>
  <c r="F72" i="4"/>
  <c r="I54" i="4"/>
  <c r="E49" i="4"/>
  <c r="G54" i="4"/>
  <c r="H71" i="4"/>
  <c r="H62" i="4"/>
  <c r="H57" i="4"/>
  <c r="G71" i="4"/>
  <c r="H61" i="4"/>
  <c r="H59" i="4"/>
  <c r="I49" i="4"/>
  <c r="N51" i="4"/>
  <c r="N52" i="4" s="1"/>
  <c r="J62" i="4"/>
  <c r="H73" i="4"/>
  <c r="J57" i="4"/>
  <c r="H60" i="4"/>
  <c r="F41" i="4"/>
  <c r="T41" i="4"/>
  <c r="B42" i="4"/>
  <c r="P42" i="4"/>
  <c r="F76" i="4"/>
  <c r="M54" i="4"/>
  <c r="K49" i="4"/>
  <c r="S50" i="4"/>
  <c r="G74" i="4"/>
  <c r="K59" i="4"/>
  <c r="Q59" i="4"/>
  <c r="K60" i="4"/>
  <c r="H41" i="4"/>
  <c r="U46" i="4"/>
  <c r="F78" i="4"/>
  <c r="O50" i="4"/>
  <c r="N62" i="4"/>
  <c r="H77" i="4"/>
  <c r="N57" i="4"/>
  <c r="F60" i="4"/>
  <c r="G69" i="4"/>
  <c r="F61" i="4"/>
  <c r="F59" i="4"/>
  <c r="G83" i="4"/>
  <c r="T60" i="4"/>
  <c r="T59" i="4"/>
  <c r="F77" i="4"/>
  <c r="H76" i="4"/>
  <c r="M62" i="4"/>
  <c r="L57" i="4"/>
  <c r="K57" i="4"/>
  <c r="H74" i="4"/>
  <c r="K62" i="4"/>
  <c r="E60" i="4"/>
  <c r="E61" i="4"/>
  <c r="G82" i="4"/>
  <c r="S60" i="4"/>
  <c r="N61" i="4"/>
  <c r="P62" i="4"/>
  <c r="N60" i="4"/>
  <c r="I59" i="4"/>
  <c r="I61" i="4"/>
  <c r="I60" i="4"/>
  <c r="G73" i="4"/>
  <c r="J59" i="4"/>
  <c r="G62" i="4"/>
  <c r="H70" i="4"/>
  <c r="U62" i="4"/>
  <c r="H84" i="4"/>
  <c r="L59" i="4"/>
  <c r="R62" i="4"/>
  <c r="G84" i="4"/>
  <c r="U61" i="4"/>
  <c r="U60" i="4"/>
  <c r="G76" i="4"/>
  <c r="B54" i="6"/>
  <c r="J41" i="6"/>
  <c r="I43" i="6"/>
  <c r="I44" i="6" s="1"/>
  <c r="I45" i="6" s="1"/>
  <c r="C53" i="6"/>
  <c r="D53" i="6" s="1"/>
  <c r="W9" i="10" s="1"/>
  <c r="K43" i="6"/>
  <c r="K44" i="6" s="1"/>
  <c r="C55" i="6" s="1"/>
  <c r="D55" i="6" s="1"/>
  <c r="W11" i="10" s="1"/>
  <c r="L43" i="6"/>
  <c r="L44" i="6" s="1"/>
  <c r="C56" i="6" s="1"/>
  <c r="D56" i="6" s="1"/>
  <c r="W12" i="10" s="1"/>
  <c r="B53" i="6"/>
  <c r="I41" i="6"/>
  <c r="B49" i="6"/>
  <c r="E41" i="6"/>
  <c r="B63" i="6"/>
  <c r="S41" i="6"/>
  <c r="H43" i="6"/>
  <c r="H44" i="6" s="1"/>
  <c r="H45" i="6" s="1"/>
  <c r="B50" i="6"/>
  <c r="F41" i="6"/>
  <c r="B64" i="6"/>
  <c r="T41" i="6"/>
  <c r="B51" i="6"/>
  <c r="G41" i="6"/>
  <c r="B65" i="6"/>
  <c r="U41" i="6"/>
  <c r="G43" i="6"/>
  <c r="G44" i="6" s="1"/>
  <c r="C51" i="6" s="1"/>
  <c r="U43" i="6"/>
  <c r="U44" i="6" s="1"/>
  <c r="C65" i="6" s="1"/>
  <c r="P41" i="6"/>
  <c r="D43" i="6"/>
  <c r="D44" i="6" s="1"/>
  <c r="J43" i="6"/>
  <c r="J44" i="6" s="1"/>
  <c r="J45" i="6" s="1"/>
  <c r="C48" i="6"/>
  <c r="D48" i="6" s="1"/>
  <c r="W4" i="10" s="1"/>
  <c r="Q45" i="6"/>
  <c r="C61" i="6"/>
  <c r="D61" i="6" s="1"/>
  <c r="W17" i="10" s="1"/>
  <c r="C62" i="6"/>
  <c r="D62" i="6" s="1"/>
  <c r="W18" i="10" s="1"/>
  <c r="R45" i="6"/>
  <c r="K41" i="6"/>
  <c r="C63" i="6"/>
  <c r="S45" i="6"/>
  <c r="M43" i="6"/>
  <c r="M44" i="6" s="1"/>
  <c r="M45" i="6" s="1"/>
  <c r="C50" i="6"/>
  <c r="D50" i="6" s="1"/>
  <c r="W6" i="10" s="1"/>
  <c r="F45" i="6"/>
  <c r="C64" i="6"/>
  <c r="T45" i="6"/>
  <c r="N43" i="6"/>
  <c r="N44" i="6" s="1"/>
  <c r="N45" i="6" s="1"/>
  <c r="E41" i="2"/>
  <c r="S41" i="2"/>
  <c r="C43" i="2"/>
  <c r="C44" i="2" s="1"/>
  <c r="C47" i="2" s="1"/>
  <c r="D47" i="2" s="1"/>
  <c r="U3" i="10" s="1"/>
  <c r="Q43" i="2"/>
  <c r="Q44" i="2" s="1"/>
  <c r="C61" i="2" s="1"/>
  <c r="D61" i="2" s="1"/>
  <c r="U17" i="10" s="1"/>
  <c r="H41" i="2"/>
  <c r="I41" i="2"/>
  <c r="E43" i="2"/>
  <c r="E44" i="2" s="1"/>
  <c r="E45" i="2" s="1"/>
  <c r="K41" i="2"/>
  <c r="G43" i="2"/>
  <c r="G44" i="2" s="1"/>
  <c r="C51" i="2" s="1"/>
  <c r="D51" i="2" s="1"/>
  <c r="U7" i="10" s="1"/>
  <c r="L41" i="2"/>
  <c r="M41" i="2"/>
  <c r="K43" i="2"/>
  <c r="K44" i="2" s="1"/>
  <c r="C55" i="2" s="1"/>
  <c r="D55" i="2" s="1"/>
  <c r="U11" i="10" s="1"/>
  <c r="N41" i="2"/>
  <c r="M43" i="2"/>
  <c r="M44" i="2" s="1"/>
  <c r="C57" i="2" s="1"/>
  <c r="D57" i="2" s="1"/>
  <c r="U13" i="10" s="1"/>
  <c r="P41" i="2"/>
  <c r="S43" i="2"/>
  <c r="S44" i="2" s="1"/>
  <c r="C64" i="2" s="1"/>
  <c r="D64" i="2" s="1"/>
  <c r="U20" i="10" s="1"/>
  <c r="C41" i="2"/>
  <c r="Q41" i="2"/>
  <c r="D41" i="2"/>
  <c r="B43" i="2"/>
  <c r="B44" i="2" s="1"/>
  <c r="C46" i="2" s="1"/>
  <c r="D46" i="2" s="1"/>
  <c r="U2" i="10" s="1"/>
  <c r="C60" i="2"/>
  <c r="D60" i="2" s="1"/>
  <c r="U16" i="10" s="1"/>
  <c r="P43" i="2"/>
  <c r="P44" i="2" s="1"/>
  <c r="P45" i="2" s="1"/>
  <c r="H43" i="2"/>
  <c r="H44" i="2" s="1"/>
  <c r="H45" i="2" s="1"/>
  <c r="L43" i="2"/>
  <c r="L44" i="2" s="1"/>
  <c r="L45" i="2" s="1"/>
  <c r="C50" i="2"/>
  <c r="D50" i="2" s="1"/>
  <c r="U6" i="10" s="1"/>
  <c r="F45" i="2"/>
  <c r="N43" i="2"/>
  <c r="N44" i="2" s="1"/>
  <c r="C58" i="2" s="1"/>
  <c r="D58" i="2" s="1"/>
  <c r="U14" i="10" s="1"/>
  <c r="J45" i="2"/>
  <c r="C54" i="2"/>
  <c r="D54" i="2" s="1"/>
  <c r="U10" i="10" s="1"/>
  <c r="D43" i="2"/>
  <c r="D44" i="2" s="1"/>
  <c r="D45" i="2" s="1"/>
  <c r="R43" i="2"/>
  <c r="R44" i="2" s="1"/>
  <c r="R45" i="2" s="1"/>
  <c r="E65" i="5" l="1"/>
  <c r="P44" i="5"/>
  <c r="C66" i="5"/>
  <c r="T43" i="4"/>
  <c r="C83" i="4" s="1"/>
  <c r="G53" i="4"/>
  <c r="J51" i="4"/>
  <c r="J52" i="4" s="1"/>
  <c r="D31" i="12"/>
  <c r="B2" i="4"/>
  <c r="B2" i="5"/>
  <c r="D33" i="12"/>
  <c r="D32" i="12"/>
  <c r="H65" i="5"/>
  <c r="B60" i="5"/>
  <c r="G65" i="4"/>
  <c r="D46" i="6"/>
  <c r="W2" i="10" s="1"/>
  <c r="D30" i="12"/>
  <c r="D29" i="12"/>
  <c r="D28" i="12"/>
  <c r="D27" i="12"/>
  <c r="D26" i="12"/>
  <c r="D25" i="12"/>
  <c r="D24" i="12"/>
  <c r="C35" i="12"/>
  <c r="C36" i="12" s="1"/>
  <c r="D22" i="12"/>
  <c r="D21" i="12"/>
  <c r="C68" i="5"/>
  <c r="C67" i="5"/>
  <c r="E79" i="5"/>
  <c r="I79" i="5" s="1"/>
  <c r="J79" i="5" s="1"/>
  <c r="S44" i="5"/>
  <c r="I83" i="5"/>
  <c r="J83" i="5" s="1"/>
  <c r="E77" i="5"/>
  <c r="J43" i="4"/>
  <c r="C73" i="4" s="1"/>
  <c r="D65" i="8"/>
  <c r="X21" i="10" s="1"/>
  <c r="D63" i="8"/>
  <c r="X19" i="10" s="1"/>
  <c r="D48" i="8"/>
  <c r="X4" i="10" s="1"/>
  <c r="D51" i="8"/>
  <c r="X7" i="10" s="1"/>
  <c r="K45" i="6"/>
  <c r="D58" i="6"/>
  <c r="W14" i="10" s="1"/>
  <c r="C54" i="6"/>
  <c r="D54" i="6" s="1"/>
  <c r="W10" i="10" s="1"/>
  <c r="C57" i="6"/>
  <c r="D57" i="6" s="1"/>
  <c r="W13" i="10" s="1"/>
  <c r="D64" i="6"/>
  <c r="W20" i="10" s="1"/>
  <c r="D51" i="6"/>
  <c r="W7" i="10" s="1"/>
  <c r="D65" i="6"/>
  <c r="W21" i="10" s="1"/>
  <c r="D63" i="6"/>
  <c r="W19" i="10" s="1"/>
  <c r="D59" i="6"/>
  <c r="W15" i="10" s="1"/>
  <c r="C64" i="3"/>
  <c r="D64" i="3" s="1"/>
  <c r="V20" i="10" s="1"/>
  <c r="C60" i="3"/>
  <c r="D60" i="3" s="1"/>
  <c r="V16" i="10" s="1"/>
  <c r="T45" i="3"/>
  <c r="C51" i="3"/>
  <c r="Q45" i="2"/>
  <c r="O45" i="2"/>
  <c r="T45" i="2"/>
  <c r="U24" i="10"/>
  <c r="U23" i="10"/>
  <c r="D20" i="12"/>
  <c r="K53" i="5"/>
  <c r="K51" i="5"/>
  <c r="K52" i="5"/>
  <c r="E74" i="5"/>
  <c r="F65" i="5"/>
  <c r="I44" i="5"/>
  <c r="B46" i="5"/>
  <c r="D65" i="5"/>
  <c r="E67" i="5"/>
  <c r="S52" i="5"/>
  <c r="I75" i="5"/>
  <c r="Q44" i="5"/>
  <c r="I68" i="5"/>
  <c r="J53" i="5"/>
  <c r="J51" i="5"/>
  <c r="E73" i="5" s="1"/>
  <c r="H43" i="5"/>
  <c r="C71" i="5" s="1"/>
  <c r="H45" i="5"/>
  <c r="H51" i="5"/>
  <c r="H53" i="5"/>
  <c r="E71" i="5"/>
  <c r="H52" i="5"/>
  <c r="Q51" i="5"/>
  <c r="E80" i="5" s="1"/>
  <c r="Q53" i="5"/>
  <c r="K43" i="5"/>
  <c r="K44" i="5" s="1"/>
  <c r="K45" i="5"/>
  <c r="C51" i="5"/>
  <c r="C52" i="5" s="1"/>
  <c r="C53" i="5"/>
  <c r="C81" i="5"/>
  <c r="I81" i="5" s="1"/>
  <c r="E52" i="5"/>
  <c r="I69" i="5"/>
  <c r="J69" i="5" s="1"/>
  <c r="C65" i="5"/>
  <c r="I65" i="5" s="1"/>
  <c r="J65" i="5" s="1"/>
  <c r="G51" i="5"/>
  <c r="G52" i="5" s="1"/>
  <c r="G53" i="5"/>
  <c r="I82" i="5"/>
  <c r="J82" i="5" s="1"/>
  <c r="C78" i="5"/>
  <c r="I78" i="5" s="1"/>
  <c r="J78" i="5" s="1"/>
  <c r="J45" i="5"/>
  <c r="J43" i="5"/>
  <c r="C73" i="5" s="1"/>
  <c r="C77" i="5"/>
  <c r="I77" i="5" s="1"/>
  <c r="N44" i="5"/>
  <c r="U43" i="5"/>
  <c r="U44" i="5" s="1"/>
  <c r="U45" i="5"/>
  <c r="R52" i="5"/>
  <c r="K83" i="5"/>
  <c r="Z20" i="10" s="1"/>
  <c r="E76" i="5"/>
  <c r="I76" i="5"/>
  <c r="J76" i="5" s="1"/>
  <c r="G45" i="5"/>
  <c r="G43" i="5"/>
  <c r="G44" i="5" s="1"/>
  <c r="I72" i="5"/>
  <c r="J72" i="5" s="1"/>
  <c r="U53" i="5"/>
  <c r="U51" i="5"/>
  <c r="U52" i="5" s="1"/>
  <c r="B62" i="4"/>
  <c r="L51" i="4"/>
  <c r="L52" i="4" s="1"/>
  <c r="O45" i="4"/>
  <c r="E72" i="4"/>
  <c r="U45" i="4"/>
  <c r="G52" i="4"/>
  <c r="F43" i="4"/>
  <c r="F44" i="4" s="1"/>
  <c r="G43" i="4"/>
  <c r="G44" i="4" s="1"/>
  <c r="K53" i="4"/>
  <c r="C84" i="4"/>
  <c r="T51" i="4"/>
  <c r="E83" i="4" s="1"/>
  <c r="I83" i="4" s="1"/>
  <c r="H43" i="4"/>
  <c r="C71" i="4" s="1"/>
  <c r="F51" i="4"/>
  <c r="E69" i="4" s="1"/>
  <c r="E73" i="4"/>
  <c r="I73" i="4" s="1"/>
  <c r="J73" i="4" s="1"/>
  <c r="T53" i="4"/>
  <c r="C78" i="4"/>
  <c r="M51" i="4"/>
  <c r="M53" i="4"/>
  <c r="E77" i="4"/>
  <c r="L43" i="4"/>
  <c r="L44" i="4" s="1"/>
  <c r="L45" i="4"/>
  <c r="K45" i="4"/>
  <c r="K43" i="4"/>
  <c r="C46" i="8"/>
  <c r="D46" i="8" s="1"/>
  <c r="X2" i="10" s="1"/>
  <c r="C59" i="8"/>
  <c r="D59" i="8" s="1"/>
  <c r="X15" i="10" s="1"/>
  <c r="D49" i="8"/>
  <c r="X5" i="10" s="1"/>
  <c r="D64" i="8"/>
  <c r="X20" i="10" s="1"/>
  <c r="D50" i="8"/>
  <c r="X6" i="10" s="1"/>
  <c r="L45" i="6"/>
  <c r="C47" i="6"/>
  <c r="D47" i="6" s="1"/>
  <c r="W3" i="10" s="1"/>
  <c r="O45" i="6"/>
  <c r="C52" i="6"/>
  <c r="D52" i="6" s="1"/>
  <c r="W8" i="10" s="1"/>
  <c r="U45" i="6"/>
  <c r="C60" i="6"/>
  <c r="D60" i="6" s="1"/>
  <c r="W16" i="10" s="1"/>
  <c r="G45" i="6"/>
  <c r="B45" i="6"/>
  <c r="D51" i="3"/>
  <c r="V7" i="10" s="1"/>
  <c r="B45" i="3"/>
  <c r="S45" i="3"/>
  <c r="U45" i="3"/>
  <c r="D49" i="3"/>
  <c r="V5" i="10" s="1"/>
  <c r="V23" i="10" s="1"/>
  <c r="C56" i="2"/>
  <c r="D56" i="2" s="1"/>
  <c r="U12" i="10" s="1"/>
  <c r="C48" i="2"/>
  <c r="D48" i="2" s="1"/>
  <c r="U4" i="10" s="1"/>
  <c r="C50" i="12" s="1"/>
  <c r="C45" i="2"/>
  <c r="G45" i="2"/>
  <c r="S45" i="2"/>
  <c r="U45" i="2"/>
  <c r="C63" i="2"/>
  <c r="D63" i="2" s="1"/>
  <c r="U19" i="10" s="1"/>
  <c r="C62" i="2"/>
  <c r="D62" i="2" s="1"/>
  <c r="U18" i="10" s="1"/>
  <c r="N45" i="2"/>
  <c r="M45" i="2"/>
  <c r="K45" i="2"/>
  <c r="C53" i="2"/>
  <c r="D53" i="2" s="1"/>
  <c r="U9" i="10" s="1"/>
  <c r="C52" i="2"/>
  <c r="D52" i="2" s="1"/>
  <c r="U8" i="10" s="1"/>
  <c r="C49" i="2"/>
  <c r="D49" i="2" s="1"/>
  <c r="U5" i="10" s="1"/>
  <c r="B45" i="2"/>
  <c r="P45" i="4"/>
  <c r="P43" i="4"/>
  <c r="P44" i="4" s="1"/>
  <c r="E43" i="4"/>
  <c r="C68" i="4" s="1"/>
  <c r="I68" i="4" s="1"/>
  <c r="E45" i="4"/>
  <c r="M45" i="4"/>
  <c r="M43" i="4"/>
  <c r="M44" i="4" s="1"/>
  <c r="H51" i="4"/>
  <c r="E71" i="4" s="1"/>
  <c r="H53" i="4"/>
  <c r="S51" i="4"/>
  <c r="S52" i="4" s="1"/>
  <c r="S53" i="4"/>
  <c r="Q53" i="4"/>
  <c r="Q51" i="4"/>
  <c r="Q52" i="4" s="1"/>
  <c r="B45" i="4"/>
  <c r="B43" i="4"/>
  <c r="C65" i="4" s="1"/>
  <c r="C44" i="4"/>
  <c r="I43" i="4"/>
  <c r="C72" i="4" s="1"/>
  <c r="I45" i="4"/>
  <c r="E74" i="4"/>
  <c r="B53" i="4"/>
  <c r="B51" i="4"/>
  <c r="E65" i="4" s="1"/>
  <c r="T44" i="4"/>
  <c r="Q45" i="4"/>
  <c r="Q43" i="4"/>
  <c r="Q44" i="4" s="1"/>
  <c r="N43" i="4"/>
  <c r="N44" i="4" s="1"/>
  <c r="N45" i="4"/>
  <c r="U53" i="4"/>
  <c r="U51" i="4"/>
  <c r="E84" i="4" s="1"/>
  <c r="R53" i="4"/>
  <c r="R51" i="4"/>
  <c r="R52" i="4" s="1"/>
  <c r="C53" i="4"/>
  <c r="C51" i="4"/>
  <c r="E66" i="4" s="1"/>
  <c r="I66" i="4" s="1"/>
  <c r="D53" i="4"/>
  <c r="D51" i="4"/>
  <c r="D52" i="4" s="1"/>
  <c r="R45" i="4"/>
  <c r="R43" i="4"/>
  <c r="C81" i="4" s="1"/>
  <c r="O53" i="4"/>
  <c r="O51" i="4"/>
  <c r="E78" i="4" s="1"/>
  <c r="S45" i="4"/>
  <c r="S43" i="4"/>
  <c r="C82" i="4" s="1"/>
  <c r="D45" i="4"/>
  <c r="D43" i="4"/>
  <c r="C67" i="4" s="1"/>
  <c r="P53" i="4"/>
  <c r="P51" i="4"/>
  <c r="E79" i="4" s="1"/>
  <c r="J52" i="5" l="1"/>
  <c r="C69" i="4"/>
  <c r="I69" i="4" s="1"/>
  <c r="I72" i="4"/>
  <c r="J44" i="4"/>
  <c r="W24" i="10"/>
  <c r="J44" i="5"/>
  <c r="C74" i="5"/>
  <c r="I74" i="5" s="1"/>
  <c r="F52" i="4"/>
  <c r="E75" i="4"/>
  <c r="I78" i="4"/>
  <c r="J78" i="4" s="1"/>
  <c r="X23" i="10"/>
  <c r="D82" i="12"/>
  <c r="X24" i="10"/>
  <c r="C82" i="12"/>
  <c r="W23" i="10"/>
  <c r="V24" i="10"/>
  <c r="V25" i="10" s="1"/>
  <c r="D51" i="12" s="1"/>
  <c r="D50" i="12"/>
  <c r="U25" i="10"/>
  <c r="C51" i="12" s="1"/>
  <c r="I80" i="5"/>
  <c r="J80" i="5" s="1"/>
  <c r="I73" i="5"/>
  <c r="J73" i="5" s="1"/>
  <c r="K73" i="5"/>
  <c r="Z10" i="10" s="1"/>
  <c r="J81" i="5"/>
  <c r="K81" i="5" s="1"/>
  <c r="Z18" i="10" s="1"/>
  <c r="C84" i="5"/>
  <c r="K69" i="5"/>
  <c r="Z6" i="10" s="1"/>
  <c r="J77" i="5"/>
  <c r="K77" i="5"/>
  <c r="Z14" i="10" s="1"/>
  <c r="K65" i="5"/>
  <c r="Z2" i="10" s="1"/>
  <c r="E70" i="5"/>
  <c r="Q52" i="5"/>
  <c r="I71" i="5"/>
  <c r="C70" i="5"/>
  <c r="J75" i="5"/>
  <c r="K75" i="5" s="1"/>
  <c r="Z12" i="10" s="1"/>
  <c r="E84" i="5"/>
  <c r="E66" i="5"/>
  <c r="H44" i="5"/>
  <c r="K72" i="5"/>
  <c r="Z9" i="10" s="1"/>
  <c r="K76" i="5"/>
  <c r="Z13" i="10" s="1"/>
  <c r="K79" i="5"/>
  <c r="Z16" i="10" s="1"/>
  <c r="K78" i="5"/>
  <c r="Z15" i="10" s="1"/>
  <c r="J68" i="5"/>
  <c r="K68" i="5"/>
  <c r="Z5" i="10" s="1"/>
  <c r="I67" i="5"/>
  <c r="J67" i="5" s="1"/>
  <c r="K82" i="5"/>
  <c r="Z19" i="10" s="1"/>
  <c r="F65" i="4"/>
  <c r="B54" i="4"/>
  <c r="D65" i="4"/>
  <c r="B46" i="4"/>
  <c r="O52" i="4"/>
  <c r="C70" i="4"/>
  <c r="I70" i="4" s="1"/>
  <c r="J70" i="4" s="1"/>
  <c r="E80" i="4"/>
  <c r="C76" i="4"/>
  <c r="E44" i="4"/>
  <c r="E81" i="4"/>
  <c r="I81" i="4" s="1"/>
  <c r="J81" i="4" s="1"/>
  <c r="K81" i="4" s="1"/>
  <c r="Y18" i="10" s="1"/>
  <c r="C79" i="4"/>
  <c r="I79" i="4" s="1"/>
  <c r="J79" i="4" s="1"/>
  <c r="T52" i="4"/>
  <c r="H44" i="4"/>
  <c r="J72" i="4"/>
  <c r="K72" i="4"/>
  <c r="Y9" i="10" s="1"/>
  <c r="R44" i="4"/>
  <c r="K73" i="4"/>
  <c r="Y10" i="10" s="1"/>
  <c r="C75" i="4"/>
  <c r="M52" i="4"/>
  <c r="E76" i="4"/>
  <c r="C52" i="4"/>
  <c r="E82" i="4"/>
  <c r="I82" i="4" s="1"/>
  <c r="J82" i="4" s="1"/>
  <c r="H52" i="4"/>
  <c r="I44" i="4"/>
  <c r="C74" i="4"/>
  <c r="I74" i="4" s="1"/>
  <c r="K44" i="4"/>
  <c r="B52" i="4"/>
  <c r="D44" i="4"/>
  <c r="I84" i="4"/>
  <c r="J84" i="4" s="1"/>
  <c r="I65" i="4"/>
  <c r="J65" i="4" s="1"/>
  <c r="J66" i="4"/>
  <c r="K66" i="4" s="1"/>
  <c r="Y3" i="10" s="1"/>
  <c r="J68" i="4"/>
  <c r="K68" i="4" s="1"/>
  <c r="Y5" i="10" s="1"/>
  <c r="I71" i="4"/>
  <c r="J71" i="4" s="1"/>
  <c r="U52" i="4"/>
  <c r="K78" i="4"/>
  <c r="Y15" i="10" s="1"/>
  <c r="E67" i="4"/>
  <c r="B44" i="4"/>
  <c r="S44" i="4"/>
  <c r="P52" i="4"/>
  <c r="K70" i="4"/>
  <c r="Y7" i="10" s="1"/>
  <c r="C80" i="4"/>
  <c r="I80" i="4" s="1"/>
  <c r="C77" i="4"/>
  <c r="I77" i="4" s="1"/>
  <c r="J83" i="4"/>
  <c r="K83" i="4" s="1"/>
  <c r="Y20" i="10" s="1"/>
  <c r="J74" i="5" l="1"/>
  <c r="K74" i="5"/>
  <c r="Z11" i="10" s="1"/>
  <c r="K67" i="5"/>
  <c r="Z4" i="10" s="1"/>
  <c r="J69" i="4"/>
  <c r="K69" i="4"/>
  <c r="Y6" i="10" s="1"/>
  <c r="I75" i="4"/>
  <c r="J75" i="4" s="1"/>
  <c r="K75" i="4" s="1"/>
  <c r="Y12" i="10" s="1"/>
  <c r="W25" i="10"/>
  <c r="C83" i="12" s="1"/>
  <c r="X25" i="10"/>
  <c r="D83" i="12" s="1"/>
  <c r="I66" i="5"/>
  <c r="J66" i="5" s="1"/>
  <c r="K66" i="5"/>
  <c r="Z3" i="10" s="1"/>
  <c r="K84" i="5"/>
  <c r="Z21" i="10" s="1"/>
  <c r="I84" i="5"/>
  <c r="J84" i="5" s="1"/>
  <c r="I70" i="5"/>
  <c r="J70" i="5" s="1"/>
  <c r="J71" i="5"/>
  <c r="K71" i="5"/>
  <c r="Z8" i="10" s="1"/>
  <c r="K80" i="5"/>
  <c r="Z17" i="10" s="1"/>
  <c r="I76" i="4"/>
  <c r="K84" i="4"/>
  <c r="Y21" i="10" s="1"/>
  <c r="J76" i="4"/>
  <c r="K76" i="4" s="1"/>
  <c r="Y13" i="10" s="1"/>
  <c r="J74" i="4"/>
  <c r="K74" i="4"/>
  <c r="Y11" i="10" s="1"/>
  <c r="K82" i="4"/>
  <c r="Y19" i="10" s="1"/>
  <c r="K65" i="4"/>
  <c r="Y2" i="10" s="1"/>
  <c r="C112" i="12" s="1"/>
  <c r="I67" i="4"/>
  <c r="J67" i="4" s="1"/>
  <c r="K71" i="4"/>
  <c r="Y8" i="10" s="1"/>
  <c r="J77" i="4"/>
  <c r="K77" i="4" s="1"/>
  <c r="Y14" i="10" s="1"/>
  <c r="J80" i="4"/>
  <c r="K80" i="4" s="1"/>
  <c r="Y17" i="10" s="1"/>
  <c r="K79" i="4"/>
  <c r="Y16" i="10" s="1"/>
  <c r="K70" i="5" l="1"/>
  <c r="Z7" i="10" s="1"/>
  <c r="K67" i="4"/>
  <c r="Y4" i="10" s="1"/>
  <c r="D111" i="12" l="1"/>
  <c r="C111" i="12"/>
</calcChain>
</file>

<file path=xl/sharedStrings.xml><?xml version="1.0" encoding="utf-8"?>
<sst xmlns="http://schemas.openxmlformats.org/spreadsheetml/2006/main" count="459" uniqueCount="168">
  <si>
    <t>1. Personal &amp; programme details</t>
  </si>
  <si>
    <t>2. Attendance</t>
  </si>
  <si>
    <t xml:space="preserve">Parent ID No. </t>
  </si>
  <si>
    <t>Parent first name</t>
  </si>
  <si>
    <t>Parents last name</t>
  </si>
  <si>
    <t>Date registered interest</t>
  </si>
  <si>
    <t>Programme Start date</t>
  </si>
  <si>
    <t xml:space="preserve">Attended 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</si>
  <si>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</si>
  <si>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</si>
  <si>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</si>
  <si>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</si>
  <si>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</si>
  <si>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</si>
  <si>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</si>
  <si>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</si>
  <si>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</si>
  <si>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</si>
  <si>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</si>
  <si>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</si>
  <si>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</si>
  <si>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Date finished programme</t>
  </si>
  <si>
    <t xml:space="preserve"> </t>
  </si>
  <si>
    <t>Dawdles in getting dressed</t>
  </si>
  <si>
    <t>Dawdles or lingers at mealtime</t>
  </si>
  <si>
    <t>Has poor table manners</t>
  </si>
  <si>
    <t xml:space="preserve">Refuses to eat food presented </t>
  </si>
  <si>
    <t>Refuses to do chores when asked</t>
  </si>
  <si>
    <t>Slow in getting ready for bed</t>
  </si>
  <si>
    <t>Refuses to go to bed on time</t>
  </si>
  <si>
    <t>Does not obey house rules on own</t>
  </si>
  <si>
    <t>Does not obey until threatened with punishment</t>
  </si>
  <si>
    <t>Gets defiant when told to do something</t>
  </si>
  <si>
    <t>Argues with parents about rules</t>
  </si>
  <si>
    <t>Gets angry when deosn`t get own way</t>
  </si>
  <si>
    <t>Gets temper tantrums</t>
  </si>
  <si>
    <t>Sasses adults</t>
  </si>
  <si>
    <t>Whines</t>
  </si>
  <si>
    <t>Cries easily</t>
  </si>
  <si>
    <t>Yells or screams</t>
  </si>
  <si>
    <t>Hits parents</t>
  </si>
  <si>
    <t>Destroys toys and other objects</t>
  </si>
  <si>
    <t>Is careless with toys and other objects</t>
  </si>
  <si>
    <t>Steals</t>
  </si>
  <si>
    <t>Lies</t>
  </si>
  <si>
    <t>Teases or provokes other children</t>
  </si>
  <si>
    <t>Verbally fights with friends own age</t>
  </si>
  <si>
    <t>Verbally fights with sisters and brothers</t>
  </si>
  <si>
    <t>Physically fights with friends own age</t>
  </si>
  <si>
    <t>Physically fights with sisters and brothers</t>
  </si>
  <si>
    <t>Constantly seeks attention</t>
  </si>
  <si>
    <t>Interrupts</t>
  </si>
  <si>
    <t>Is easily distracted</t>
  </si>
  <si>
    <t>Has short attention span</t>
  </si>
  <si>
    <t>Fails to finish tasks or projects</t>
  </si>
  <si>
    <t>Has difficulty entertaining self alone</t>
  </si>
  <si>
    <t>Has dificulty concentraining on one thing</t>
  </si>
  <si>
    <t>Is overactive or restless</t>
  </si>
  <si>
    <t>Wets the bed</t>
  </si>
  <si>
    <t>Score - RAW</t>
  </si>
  <si>
    <t>Score - Adjusted</t>
  </si>
  <si>
    <t>No. of completed items</t>
  </si>
  <si>
    <t>No. of completed items - Adjusted</t>
  </si>
  <si>
    <t>VALID items</t>
  </si>
  <si>
    <t>VALID items - adjusted</t>
  </si>
  <si>
    <t>1. I often have the feeling that I cannot handle things very well</t>
  </si>
  <si>
    <t>2, I find myself giving up more of my life to meet my children's needs than I ever expected</t>
  </si>
  <si>
    <t>3. I feel trapped by my responsibilities as a parent</t>
  </si>
  <si>
    <t>4. Since having this child, I feel I have been unable to do new and different things</t>
  </si>
  <si>
    <t>5. Since having a child, I feel I am almost never able to do things like I like to do</t>
  </si>
  <si>
    <t>6. I am unhappy with the last purchse of clothing I made for myself</t>
  </si>
  <si>
    <t>7. There are quite a few things that bother me about my life</t>
  </si>
  <si>
    <t>8. Having a child has caused more problems than I expected in my relationship with my spouse / parenting partner</t>
  </si>
  <si>
    <t>9. I feel alone and without friends</t>
  </si>
  <si>
    <t>10. When I go to a party, I usually expect not to enjoy myself</t>
  </si>
  <si>
    <t>11. I am not interested in people as I used to be</t>
  </si>
  <si>
    <t>12. I don't enjoy the things I used to enjoy</t>
  </si>
  <si>
    <t>13. My child rarely does things for me that make me feel good</t>
  </si>
  <si>
    <t>14. When I do things for my child, I get the feeling that my efforts are not appreciated very much</t>
  </si>
  <si>
    <t>15. My child smiles at me much less than I expected</t>
  </si>
  <si>
    <t>16. Sometimes I feel my child doesn't like me or does want to be close to me</t>
  </si>
  <si>
    <t>17. My child is very emotional and gets upset easily</t>
  </si>
  <si>
    <t>18. My child doesn't seem to learn as quickly as other children</t>
  </si>
  <si>
    <t>19. My child doesn't seem to smile as much as most children</t>
  </si>
  <si>
    <t>20. My child is not able to do as much as I expected</t>
  </si>
  <si>
    <t>21. It takes a long time and it is very hard for my child to get used to new things</t>
  </si>
  <si>
    <t>22. I feel that I am: a very good parents; better than average parents; an average parent; a person who has some trouble being a parent; not very good at being a parent</t>
  </si>
  <si>
    <t>23. I expected to have a closer an warmer feelings for my child than I do, and this bothers me</t>
  </si>
  <si>
    <t>24. Sometimes my child does things that bother me just to be mean</t>
  </si>
  <si>
    <t>25. My child seems to cry or fuss more often than most children</t>
  </si>
  <si>
    <t>26. My child generally wakes up in a bad mood</t>
  </si>
  <si>
    <t>27. I feel my child is very moody and easily upset</t>
  </si>
  <si>
    <t>28. Compared to the average child, my child has a great deal of difficultyin getting used to changes in schedules or changes around the house</t>
  </si>
  <si>
    <t>29. My child reacts very strongly when something happens that my child doesn't like</t>
  </si>
  <si>
    <t>30. When playing, ny child doesn't often giggle or laugh</t>
  </si>
  <si>
    <t>31. My child's sleeping or eating schedule was much harder to establish than I expected</t>
  </si>
  <si>
    <t xml:space="preserve">32. I have found than getting my children to do something or stop doing something is
- Much harder than expected
- somewhat harder than I expected
- About as hard as I expected
- Somewhat easier than I expected
- much easier than I expected
</t>
  </si>
  <si>
    <t>33. Think carefully and count the number of things that your child does that bothers you:
- 1-3
- 4-5
- 6-7
- 8-9
- 10+</t>
  </si>
  <si>
    <t>34. There are some things my child does that really bother me a lot</t>
  </si>
  <si>
    <t>35. My child's behaviour is more of a problem than  expected</t>
  </si>
  <si>
    <t>36. My child makes more demands on me than most children</t>
  </si>
  <si>
    <t>PD Score</t>
  </si>
  <si>
    <t>PD score - ADJUSTED</t>
  </si>
  <si>
    <t>No. items completed</t>
  </si>
  <si>
    <t>Adjusted PD score for missing items</t>
  </si>
  <si>
    <t>PD TOTAL score</t>
  </si>
  <si>
    <t>INVALID RESPONSES</t>
  </si>
  <si>
    <t>INVALID RESPONSES (corrected)</t>
  </si>
  <si>
    <t>PCDI - Score</t>
  </si>
  <si>
    <t>PCDI score - ADJUSTED</t>
  </si>
  <si>
    <t>Adjusted PCDI score for missing items</t>
  </si>
  <si>
    <t>PCDI TOTAL score</t>
  </si>
  <si>
    <t>DC Score</t>
  </si>
  <si>
    <t>DC score - ADJUSTED</t>
  </si>
  <si>
    <t>Adjusted DC score for missing items</t>
  </si>
  <si>
    <t>DC TOTAL score</t>
  </si>
  <si>
    <t>Total score</t>
  </si>
  <si>
    <t>TOTAL SCORE ADJUSTED</t>
  </si>
  <si>
    <t>More than 2 items</t>
  </si>
  <si>
    <t>Yes</t>
  </si>
  <si>
    <t>No</t>
  </si>
  <si>
    <t>Attended sessions</t>
  </si>
  <si>
    <t>Eyberg Intensity BASELINE- Scoring items</t>
  </si>
  <si>
    <t>Parent code</t>
  </si>
  <si>
    <t>Eyberg Intensity - Baseline</t>
  </si>
  <si>
    <t xml:space="preserve">Eyberg Intensity - Endpoint </t>
  </si>
  <si>
    <t>Eyberg Problem - Baseline</t>
  </si>
  <si>
    <t>Eyberg Problem - Endpoint</t>
  </si>
  <si>
    <t>Abidin - Baseline</t>
  </si>
  <si>
    <t>Abidin - Endpoint</t>
  </si>
  <si>
    <t>Abidin items</t>
  </si>
  <si>
    <t>No. of parents registered</t>
  </si>
  <si>
    <t>No. of parents started</t>
  </si>
  <si>
    <t>No. of parents completed</t>
  </si>
  <si>
    <t>Number</t>
  </si>
  <si>
    <t>Programme status</t>
  </si>
  <si>
    <t>Session attendance</t>
  </si>
  <si>
    <t xml:space="preserve">Week 1 </t>
  </si>
  <si>
    <t>No. parents attending</t>
  </si>
  <si>
    <t>% of parents attending</t>
  </si>
  <si>
    <t>Average % of session not attended</t>
  </si>
  <si>
    <t>Average attendance rate at sessions</t>
  </si>
  <si>
    <t>Baseline</t>
  </si>
  <si>
    <t>Endpoint</t>
  </si>
  <si>
    <t>% of parents in the clinical range (i.e. &gt; 131)</t>
  </si>
  <si>
    <t>Eyberg Intensity</t>
  </si>
  <si>
    <t>Scores range from 36 to 252</t>
  </si>
  <si>
    <t>Eyberg Problem</t>
  </si>
  <si>
    <t>Scores range from 0 to 36</t>
  </si>
  <si>
    <t>% of parents in the clinical range (i.e. &gt; 15)</t>
  </si>
  <si>
    <r>
      <t xml:space="preserve">Average Eyberg </t>
    </r>
    <r>
      <rPr>
        <b/>
        <sz val="18"/>
        <color theme="1"/>
        <rFont val="Calibri"/>
        <family val="2"/>
        <scheme val="minor"/>
      </rPr>
      <t>Problem</t>
    </r>
    <r>
      <rPr>
        <sz val="18"/>
        <color theme="1"/>
        <rFont val="Calibri"/>
        <family val="2"/>
        <scheme val="minor"/>
      </rPr>
      <t xml:space="preserve"> score</t>
    </r>
  </si>
  <si>
    <r>
      <t xml:space="preserve">Average Eyberg </t>
    </r>
    <r>
      <rPr>
        <b/>
        <sz val="18"/>
        <color theme="1"/>
        <rFont val="Calibri"/>
        <family val="2"/>
        <scheme val="minor"/>
      </rPr>
      <t>Intensity</t>
    </r>
    <r>
      <rPr>
        <sz val="18"/>
        <color theme="1"/>
        <rFont val="Calibri"/>
        <family val="2"/>
        <scheme val="minor"/>
      </rPr>
      <t xml:space="preserve"> score</t>
    </r>
  </si>
  <si>
    <t>Incomplete questionnaires (i.e. with 3 or more items missing) are excluded</t>
  </si>
  <si>
    <t>Normal score = Less than 114</t>
  </si>
  <si>
    <t>Clinical score = 114 or above</t>
  </si>
  <si>
    <t>% of parents in the clinical range (for total Abidin Score)</t>
  </si>
  <si>
    <t>Abidin Parenting Stress Index</t>
  </si>
  <si>
    <t>Average PSI Score</t>
  </si>
  <si>
    <t>Incredible Years Activity and Impact Dashboard</t>
  </si>
  <si>
    <t>Incredible Years Toddler Programme</t>
  </si>
  <si>
    <t>Organisation name</t>
  </si>
  <si>
    <t>Programme</t>
  </si>
  <si>
    <t>Date programme started</t>
  </si>
  <si>
    <t>Date programme ended</t>
  </si>
  <si>
    <t>Group Leader 1</t>
  </si>
  <si>
    <t>Group Leader 2</t>
  </si>
  <si>
    <t>Group Leader 3</t>
  </si>
  <si>
    <t>Data collection and reporting tool 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</si>
</sst>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3"/>
      <scheme val="minor"/>
    </font>
    <font>
      <b/>
      <sz val="11"/>
      <color theme="0"/>
      <name val="Calibri"/>
      <family val="3"/>
      <scheme val="minor"/>
    </font>
    <font>
      <sz val="11"/>
      <color theme="0"/>
      <name val="Calibri"/>
      <family val="3"/>
      <scheme val="minor"/>
    </font>
    <font>
      <b/>
      <u/>
      <sz val="11"/>
      <name val="Calibri"/>
      <family val="3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3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3"/>
      <scheme val="minor"/>
    </font>
    <font>
      <b/>
      <sz val="11"/>
      <color rgb="FFFF0000"/>
      <name val="Calibri"/>
      <family val="3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0"/>
      </right>
      <top style="thin">
        <color theme="5"/>
      </top>
      <bottom style="thin">
        <color theme="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5"/>
      </left>
      <right style="thin">
        <color theme="0"/>
      </right>
      <top style="thin">
        <color theme="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 style="thin">
        <color theme="0"/>
      </bottom>
      <diagonal/>
    </border>
    <border>
      <left style="thin">
        <color rgb="FF7030A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1" fillId="5" borderId="0" xfId="0" applyFont="1" applyFill="1"/>
    <xf numFmtId="0" fontId="3" fillId="5" borderId="0" xfId="0" applyFont="1" applyFill="1"/>
    <xf numFmtId="0" fontId="0" fillId="5" borderId="4" xfId="0" applyFill="1" applyBorder="1" applyAlignment="1">
      <alignment wrapText="1"/>
    </xf>
    <xf numFmtId="0" fontId="1" fillId="5" borderId="7" xfId="0" applyFont="1" applyFill="1" applyBorder="1"/>
    <xf numFmtId="0" fontId="1" fillId="5" borderId="9" xfId="0" applyFont="1" applyFill="1" applyBorder="1"/>
    <xf numFmtId="0" fontId="0" fillId="0" borderId="8" xfId="0" applyBorder="1"/>
    <xf numFmtId="0" fontId="0" fillId="5" borderId="0" xfId="0" applyFill="1"/>
    <xf numFmtId="0" fontId="1" fillId="5" borderId="8" xfId="0" applyFont="1" applyFill="1" applyBorder="1"/>
    <xf numFmtId="14" fontId="0" fillId="0" borderId="8" xfId="0" applyNumberFormat="1" applyBorder="1"/>
    <xf numFmtId="0" fontId="1" fillId="5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6" xfId="0" applyBorder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9" fillId="6" borderId="18" xfId="0" applyFont="1" applyFill="1" applyBorder="1"/>
    <xf numFmtId="0" fontId="9" fillId="6" borderId="17" xfId="0" applyFont="1" applyFill="1" applyBorder="1"/>
    <xf numFmtId="0" fontId="9" fillId="6" borderId="17" xfId="0" applyFont="1" applyFill="1" applyBorder="1" applyAlignment="1">
      <alignment horizontal="center"/>
    </xf>
    <xf numFmtId="0" fontId="15" fillId="6" borderId="17" xfId="0" applyFont="1" applyFill="1" applyBorder="1"/>
    <xf numFmtId="0" fontId="15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8" fillId="7" borderId="0" xfId="0" applyFont="1" applyFill="1"/>
    <xf numFmtId="0" fontId="19" fillId="7" borderId="0" xfId="0" applyFont="1" applyFill="1"/>
    <xf numFmtId="0" fontId="4" fillId="5" borderId="4" xfId="0" applyFont="1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20" fillId="8" borderId="0" xfId="0" applyFont="1" applyFill="1" applyAlignment="1">
      <alignment horizontal="center"/>
    </xf>
    <xf numFmtId="0" fontId="12" fillId="7" borderId="17" xfId="0" applyFont="1" applyFill="1" applyBorder="1" applyAlignment="1">
      <alignment horizontal="center"/>
    </xf>
    <xf numFmtId="9" fontId="12" fillId="7" borderId="17" xfId="1" applyFont="1" applyFill="1" applyBorder="1" applyAlignment="1">
      <alignment horizontal="center"/>
    </xf>
    <xf numFmtId="0" fontId="12" fillId="7" borderId="17" xfId="0" applyFont="1" applyFill="1" applyBorder="1"/>
    <xf numFmtId="0" fontId="10" fillId="7" borderId="0" xfId="0" applyFont="1" applyFill="1"/>
    <xf numFmtId="0" fontId="11" fillId="9" borderId="0" xfId="0" applyFont="1" applyFill="1"/>
    <xf numFmtId="0" fontId="17" fillId="9" borderId="0" xfId="0" applyFont="1" applyFill="1"/>
    <xf numFmtId="0" fontId="1" fillId="8" borderId="0" xfId="0" applyFont="1" applyFill="1" applyAlignment="1">
      <alignment horizontal="center"/>
    </xf>
    <xf numFmtId="0" fontId="11" fillId="7" borderId="0" xfId="0" applyFont="1" applyFill="1"/>
    <xf numFmtId="0" fontId="17" fillId="7" borderId="0" xfId="0" applyFont="1" applyFill="1"/>
    <xf numFmtId="0" fontId="0" fillId="10" borderId="0" xfId="0" applyFill="1"/>
    <xf numFmtId="0" fontId="20" fillId="10" borderId="0" xfId="0" applyFont="1" applyFill="1"/>
    <xf numFmtId="0" fontId="21" fillId="10" borderId="0" xfId="0" applyFont="1" applyFill="1"/>
    <xf numFmtId="0" fontId="22" fillId="10" borderId="0" xfId="0" applyFont="1" applyFill="1"/>
    <xf numFmtId="0" fontId="6" fillId="10" borderId="0" xfId="0" applyFont="1" applyFill="1"/>
    <xf numFmtId="0" fontId="22" fillId="10" borderId="0" xfId="0" applyFont="1" applyFill="1" applyAlignment="1">
      <alignment wrapText="1"/>
    </xf>
    <xf numFmtId="0" fontId="23" fillId="10" borderId="0" xfId="0" applyFont="1" applyFill="1"/>
    <xf numFmtId="0" fontId="22" fillId="10" borderId="0" xfId="0" applyFont="1" applyFill="1" applyAlignment="1">
      <alignment wrapText="1"/>
    </xf>
    <xf numFmtId="0" fontId="23" fillId="0" borderId="0" xfId="0" applyFont="1"/>
    <xf numFmtId="0" fontId="6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/>
    <xf numFmtId="14" fontId="6" fillId="7" borderId="0" xfId="0" applyNumberFormat="1" applyFont="1" applyFill="1" applyAlignment="1">
      <alignment wrapText="1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3"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E62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IY Toddler</a:t>
            </a:r>
            <a:r>
              <a:rPr lang="en-GB" sz="1800" b="1" baseline="0"/>
              <a:t> - No. registered / started / completed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DASHBOARD!$B$4:$B$6</c:f>
              <c:strCache>
                <c:ptCount val="3"/>
                <c:pt idx="0">
                  <c:v>No. of parents registered</c:v>
                </c:pt>
                <c:pt idx="1">
                  <c:v>No. of parents started</c:v>
                </c:pt>
                <c:pt idx="2">
                  <c:v>No. of parents completed</c:v>
                </c:pt>
              </c:strCache>
            </c:strRef>
          </c:cat>
          <c:val>
            <c:numRef>
              <c:f>DASHBOARD!$C$4:$C$6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558-9F17-092AE0E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297168"/>
        <c:axId val="758295856"/>
      </c:barChart>
      <c:catAx>
        <c:axId val="758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5856"/>
        <c:crosses val="autoZero"/>
        <c:auto val="1"/>
        <c:lblAlgn val="ctr"/>
        <c:lblOffset val="100"/>
        <c:noMultiLvlLbl val="0"/>
      </c:catAx>
      <c:valAx>
        <c:axId val="758295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% of parents</a:t>
            </a:r>
            <a:r>
              <a:rPr lang="en-GB" sz="1800" b="1" baseline="0"/>
              <a:t> attending each week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540394932852454"/>
          <c:y val="0.22434362521434034"/>
          <c:w val="0.8385173403822388"/>
          <c:h val="0.54237492037943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DASHBOARD!$D$19</c:f>
              <c:strCache>
                <c:ptCount val="1"/>
                <c:pt idx="0">
                  <c:v>% of parents attending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DASHBOARD!$B$20:$B$33</c:f>
              <c:strCache>
                <c:ptCount val="14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DASHBOARD!$D$20:$D$33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A-47BE-A0E8-F085DCDD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060488"/>
        <c:axId val="1047055568"/>
      </c:barChart>
      <c:catAx>
        <c:axId val="104706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55568"/>
        <c:crosses val="autoZero"/>
        <c:auto val="1"/>
        <c:lblAlgn val="ctr"/>
        <c:lblOffset val="100"/>
        <c:noMultiLvlLbl val="0"/>
      </c:catAx>
      <c:valAx>
        <c:axId val="1047055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6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Average attendance</a:t>
            </a:r>
            <a:r>
              <a:rPr lang="en-GB" sz="1800" b="1" baseline="0"/>
              <a:t> rate at sessions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8361636045494315"/>
          <c:y val="0.14690692509590147"/>
          <c:w val="0.44387860892388453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651-841D-CC5760FCD16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3-4651-841D-CC5760FCD1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3-4651-841D-CC5760FC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DASHBOARD!$B$35:$B$36</c:f>
              <c:strCache>
                <c:ptCount val="2"/>
                <c:pt idx="0">
                  <c:v>Average attendance rate at sessions</c:v>
                </c:pt>
                <c:pt idx="1">
                  <c:v>Average % of session not attended</c:v>
                </c:pt>
              </c:strCache>
            </c:strRef>
          </c:cat>
          <c:val>
            <c:numRef>
              <c:f>DASHBOARD!$C$35:$C$36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651-841D-CC5760FC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Eyberg Intensity score</a:t>
            </a:r>
          </a:p>
        </c:rich>
      </c:tx>
      <c:layout>
        <c:manualLayout>
          <c:xMode val="edge"/>
          <c:yMode val="edge"/>
          <c:x val="0.175534558180227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DASHBOARD!$B$50</c:f>
              <c:strCache>
                <c:ptCount val="1"/>
                <c:pt idx="0">
                  <c:v>Average Eyberg Intensity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DASHBOARD!$C$50:$D$50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4-427C-AD35-494F2276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51264"/>
        <c:axId val="391850280"/>
      </c:barChart>
      <c:catAx>
        <c:axId val="3918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280"/>
        <c:crosses val="autoZero"/>
        <c:auto val="1"/>
        <c:lblAlgn val="ctr"/>
        <c:lblOffset val="100"/>
        <c:noMultiLvlLbl val="0"/>
      </c:catAx>
      <c:valAx>
        <c:axId val="391850280"/>
        <c:scaling>
          <c:orientation val="minMax"/>
          <c:max val="25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1264"/>
        <c:crosses val="autoZero"/>
        <c:crossBetween val="between"/>
        <c:min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% of parents in the clinical range (i.e. score &gt; 131)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4829396325458"/>
          <c:y val="0.35422240640972508"/>
          <c:w val="0.8107961504811898"/>
          <c:h val="0.4764827554450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DASHBOARD!$B$51</c:f>
              <c:strCache>
                <c:ptCount val="1"/>
                <c:pt idx="0">
                  <c:v>% of parents in the clinical range (i.e. &gt; 131)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DASHBOARD!$C$51:$D$51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7-44B6-9213-FC99335644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539632"/>
        <c:axId val="1095539960"/>
      </c:barChart>
      <c:catAx>
        <c:axId val="10955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960"/>
        <c:crosses val="autoZero"/>
        <c:auto val="1"/>
        <c:lblAlgn val="ctr"/>
        <c:lblOffset val="100"/>
        <c:noMultiLvlLbl val="0"/>
      </c:catAx>
      <c:valAx>
        <c:axId val="1095539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DASHBOARD!$B$82</c:f>
              <c:strCache>
                <c:ptCount val="1"/>
                <c:pt idx="0">
                  <c:v>Average Eyberg Problem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DASHBOARD!$C$82:$D$82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CCE-956D-B05FF8E4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14888"/>
        <c:axId val="442820792"/>
      </c:barChart>
      <c:catAx>
        <c:axId val="442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0792"/>
        <c:crosses val="autoZero"/>
        <c:auto val="1"/>
        <c:lblAlgn val="ctr"/>
        <c:lblOffset val="100"/>
        <c:noMultiLvlLbl val="0"/>
      </c:catAx>
      <c:valAx>
        <c:axId val="44282079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48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% of parents in the clinical range (i.e. &gt; 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DASHBOARD!$B$83</c:f>
              <c:strCache>
                <c:ptCount val="1"/>
                <c:pt idx="0">
                  <c:v>% of parents in the clinical range (i.e. &gt; 15)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DASHBOARD!$C$83:$D$83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A73-B79A-7F36DBD6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236056"/>
        <c:axId val="318233760"/>
      </c:barChart>
      <c:catAx>
        <c:axId val="3182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3760"/>
        <c:crosses val="autoZero"/>
        <c:auto val="1"/>
        <c:lblAlgn val="ctr"/>
        <c:lblOffset val="100"/>
        <c:noMultiLvlLbl val="0"/>
      </c:catAx>
      <c:valAx>
        <c:axId val="318233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PSI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DASHBOARD!$B$111</c:f>
              <c:strCache>
                <c:ptCount val="1"/>
                <c:pt idx="0">
                  <c:v>Average PSI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F-4D03-96F2-1E106C86D6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0F-4D03-96F2-1E106C86D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D03-96F2-1E106C86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512264"/>
        <c:axId val="372505704"/>
      </c:barChart>
      <c:catAx>
        <c:axId val="3725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05704"/>
        <c:crosses val="autoZero"/>
        <c:auto val="1"/>
        <c:lblAlgn val="ctr"/>
        <c:lblOffset val="100"/>
        <c:noMultiLvlLbl val="0"/>
      </c:catAx>
      <c:valAx>
        <c:axId val="372505704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1226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2484689413823"/>
          <c:y val="0.38396981627296578"/>
          <c:w val="0.79321959755030624"/>
          <c:h val="0.4313003062117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DASHBOARD!$B$112</c:f>
              <c:strCache>
                <c:ptCount val="1"/>
                <c:pt idx="0">
                  <c:v>% of parents in the clinical range (for total Abidin Score)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DASHBOARD!$C$112:$D$112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CCA-9C47-78777104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19344"/>
        <c:axId val="461325248"/>
      </c:barChart>
      <c:catAx>
        <c:axId val="4613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25248"/>
        <c:crosses val="autoZero"/>
        <c:auto val="1"/>
        <c:lblAlgn val="ctr"/>
        <c:lblOffset val="100"/>
        <c:noMultiLvlLbl val="0"/>
      </c:catAx>
      <c:valAx>
        <c:axId val="461325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13</xdr:col>
      <xdr:colOff>373380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521F3-2AA9-CEB4-03A1-597F5D01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527685</xdr:colOff>
      <xdr:row>18</xdr:row>
      <xdr:rowOff>0</xdr:rowOff>
    </xdr:from>
    <xdr:to>
      <xdr:col>13</xdr:col>
      <xdr:colOff>398145</xdr:colOff>
      <xdr:row>32</xdr:row>
      <xdr:rowOff>97155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3A374-D376-D616-4D1D-9F4C5A19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605790</xdr:colOff>
      <xdr:row>33</xdr:row>
      <xdr:rowOff>68580</xdr:rowOff>
    </xdr:from>
    <xdr:to>
      <xdr:col>12</xdr:col>
      <xdr:colOff>300990</xdr:colOff>
      <xdr:row>47</xdr:row>
      <xdr:rowOff>198120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2653B2-A88E-A830-5CCE-C1363FA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586740</xdr:colOff>
      <xdr:row>48</xdr:row>
      <xdr:rowOff>11430</xdr:rowOff>
    </xdr:from>
    <xdr:to>
      <xdr:col>12</xdr:col>
      <xdr:colOff>281940</xdr:colOff>
      <xdr:row>62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83EC90-7D48-6618-97BF-6DE16BB7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335280</xdr:colOff>
      <xdr:row>49</xdr:row>
      <xdr:rowOff>125730</xdr:rowOff>
    </xdr:from>
    <xdr:to>
      <xdr:col>5</xdr:col>
      <xdr:colOff>590550</xdr:colOff>
      <xdr:row>54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34D3DC-5502-F9A9-FDA9-9BFDF3B3A2C4}"/>
            </a:ext>
          </a:extLst>
        </xdr:cNvPr>
        <xdr:cNvSpPr/>
      </xdr:nvSpPr>
      <xdr:spPr>
        <a:xfrm rot="16200000">
          <a:off x="8645842" y="11589068"/>
          <a:ext cx="1083945" cy="255270"/>
        </a:xfrm>
        <a:prstGeom prst="rect">
          <a:avLst/>
        </a:prstGeom>
        <a:solidFill>
          <a:srgbClr val="E6225A"/>
        </a:solidFill>
        <a:ln>
          <a:solidFill>
            <a:srgbClr val="E622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Clinical</a:t>
          </a:r>
        </a:p>
      </xdr:txBody>
    </xdr:sp>
    <xdr:clientData/>
  </xdr:twoCellAnchor>
  <xdr:twoCellAnchor>
    <xdr:from>
      <xdr:col>5</xdr:col>
      <xdr:colOff>335280</xdr:colOff>
      <xdr:row>54</xdr:row>
      <xdr:rowOff>95249</xdr:rowOff>
    </xdr:from>
    <xdr:to>
      <xdr:col>5</xdr:col>
      <xdr:colOff>590553</xdr:colOff>
      <xdr:row>59</xdr:row>
      <xdr:rowOff>133349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0B337E-85F9-45BC-A272-68DBF9021216}"/>
            </a:ext>
          </a:extLst>
        </xdr:cNvPr>
        <xdr:cNvSpPr/>
      </xdr:nvSpPr>
      <xdr:spPr>
        <a:xfrm rot="16200000">
          <a:off x="8716329" y="12621575"/>
          <a:ext cx="942975" cy="255273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Non-clinical</a:t>
          </a:r>
        </a:p>
      </xdr:txBody>
    </xdr:sp>
    <xdr:clientData/>
  </xdr:twoCellAnchor>
  <xdr:twoCellAnchor>
    <xdr:from>
      <xdr:col>5</xdr:col>
      <xdr:colOff>7620</xdr:colOff>
      <xdr:row>63</xdr:row>
      <xdr:rowOff>3810</xdr:rowOff>
    </xdr:from>
    <xdr:to>
      <xdr:col>12</xdr:col>
      <xdr:colOff>312420</xdr:colOff>
      <xdr:row>78</xdr:row>
      <xdr:rowOff>3810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24EBDFD-EDD0-4A1F-804E-2CA928B69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79</xdr:row>
      <xdr:rowOff>14288</xdr:rowOff>
    </xdr:from>
    <xdr:to>
      <xdr:col>12</xdr:col>
      <xdr:colOff>314325</xdr:colOff>
      <xdr:row>91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25E39-9639-6C9B-78A7-CAC157BA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92</xdr:row>
      <xdr:rowOff>4763</xdr:rowOff>
    </xdr:from>
    <xdr:to>
      <xdr:col>12</xdr:col>
      <xdr:colOff>314325</xdr:colOff>
      <xdr:row>107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653645-A2CA-1192-1D74-0C6D25065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108</xdr:row>
      <xdr:rowOff>176213</xdr:rowOff>
    </xdr:from>
    <xdr:to>
      <xdr:col>12</xdr:col>
      <xdr:colOff>323850</xdr:colOff>
      <xdr:row>122</xdr:row>
      <xdr:rowOff>14288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7991B2-9D5F-443D-33B9-48BF94EB4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66675</xdr:colOff>
      <xdr:row>113</xdr:row>
      <xdr:rowOff>28575</xdr:rowOff>
    </xdr:from>
    <xdr:to>
      <xdr:col>12</xdr:col>
      <xdr:colOff>171450</xdr:colOff>
      <xdr:row>113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CE254C1-A1A5-D434-6BCC-AC8C3643DB96}"/>
            </a:ext>
          </a:extLst>
        </xdr:cNvPr>
        <xdr:cNvCxnSpPr/>
      </xdr:nvCxnSpPr>
      <xdr:spPr>
        <a:xfrm flipV="1">
          <a:off x="9401175" y="23860125"/>
          <a:ext cx="3762375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604838</xdr:colOff>
      <xdr:row>122</xdr:row>
      <xdr:rowOff>176213</xdr:rowOff>
    </xdr:from>
    <xdr:to>
      <xdr:col>12</xdr:col>
      <xdr:colOff>300038</xdr:colOff>
      <xdr:row>138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09F277-E0AB-8001-5080-E0B1631F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0.07667</cdr:x>
      <cdr:y>0.49821</cdr:y>
    </cdr:from>
    <cdr:to>
      <cdr:x>0.93167</cdr:x>
      <cdr:y>0.49821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779267-02D8-B3B8-34F7-62ABDA22EADC}"/>
            </a:ext>
          </a:extLst>
        </cdr:cNvPr>
        <cdr:cNvCxnSpPr/>
      </cdr:nvCxnSpPr>
      <cdr:spPr>
        <a:xfrm xmlns:a="http://schemas.openxmlformats.org/drawingml/2006/main">
          <a:off x="350535" y="1468229"/>
          <a:ext cx="390906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0.06667</cdr:x>
      <cdr:y>0.56424</cdr:y>
    </cdr:from>
    <cdr:to>
      <cdr:x>0.97917</cdr:x>
      <cdr:y>0.56424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A6831527-2AAA-C850-ADF5-F0EF3AE4EDFE}"/>
            </a:ext>
          </a:extLst>
        </cdr:cNvPr>
        <cdr:cNvCxnSpPr/>
      </cdr:nvCxnSpPr>
      <cdr:spPr>
        <a:xfrm xmlns:a="http://schemas.openxmlformats.org/drawingml/2006/main">
          <a:off x="304800" y="1547812"/>
          <a:ext cx="41719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0.06736</cdr:x>
      <cdr:y>0.18171</cdr:y>
    </cdr:from>
    <cdr:to>
      <cdr:x>0.15417</cdr:x>
      <cdr:y>0.55729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634D3DC-5502-F9A9-FDA9-9BFDF3B3A2C4}"/>
            </a:ext>
          </a:extLst>
        </cdr:cNvPr>
        <cdr:cNvSpPr/>
      </cdr:nvSpPr>
      <cdr:spPr>
        <a:xfrm xmlns:a="http://schemas.openxmlformats.org/drawingml/2006/main" rot="16200000">
          <a:off x="-8731" y="815180"/>
          <a:ext cx="1030287" cy="39687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0.06736</cdr:x>
      <cdr:y>0.56424</cdr:y>
    </cdr:from>
    <cdr:to>
      <cdr:x>0.15625</cdr:x>
      <cdr:y>0.81076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610B337E-85F9-45BC-A272-68DBF9021216}"/>
            </a:ext>
          </a:extLst>
        </cdr:cNvPr>
        <cdr:cNvSpPr/>
      </cdr:nvSpPr>
      <cdr:spPr>
        <a:xfrm xmlns:a="http://schemas.openxmlformats.org/drawingml/2006/main" rot="16200000">
          <a:off x="173040" y="1682749"/>
          <a:ext cx="676274" cy="4064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0.14236</cdr:x>
      <cdr:y>0.07444</cdr:y>
    </cdr:from>
    <cdr:to>
      <cdr:x>0.22917</cdr:x>
      <cdr:y>0.435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0309162-1869-1A6B-3610-07D9063DCA74}"/>
            </a:ext>
          </a:extLst>
        </cdr:cNvPr>
        <cdr:cNvSpPr/>
      </cdr:nvSpPr>
      <cdr:spPr>
        <a:xfrm xmlns:a="http://schemas.openxmlformats.org/drawingml/2006/main" rot="16200000">
          <a:off x="334177" y="529423"/>
          <a:ext cx="1030291" cy="39689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0.14236</cdr:x>
      <cdr:y>0.43778</cdr:y>
    </cdr:from>
    <cdr:to>
      <cdr:x>0.23125</cdr:x>
      <cdr:y>0.82167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960B526-D675-60F7-94B7-8F0653826005}"/>
            </a:ext>
          </a:extLst>
        </cdr:cNvPr>
        <cdr:cNvSpPr/>
      </cdr:nvSpPr>
      <cdr:spPr>
        <a:xfrm xmlns:a="http://schemas.openxmlformats.org/drawingml/2006/main" rot="16200000">
          <a:off x="305599" y="1596228"/>
          <a:ext cx="1096962" cy="4064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T22" totalsRowShown="0" headerRowDxfId="22" headerRowBorderDxfId="21" tableBorderDxfId="20" totalsRowBorderDxfId="19">
  <tableColumns count="19">
    <tableColumn id="1" xr3:uid="{00000000-0010-0000-0000-000001000000}" name="Parent first name" dataDxfId="18"/>
    <tableColumn id="2" xr3:uid="{00000000-0010-0000-0000-000002000000}" name="Parents last name" dataDxfId="17"/>
    <tableColumn id="5" xr3:uid="{00000000-0010-0000-0000-000005000000}" name="Date registered interest" dataDxfId="16"/>
    <tableColumn id="6" xr3:uid="{00000000-0010-0000-0000-000006000000}" name="Programme Start date" dataDxfId="15"/>
    <tableColumn id="7" xr3:uid="{00000000-0010-0000-0000-000007000000}" name="Attended Week 1 " dataDxfId="14"/>
    <tableColumn id="8" xr3:uid="{00000000-0010-0000-0000-000008000000}" name="Week 2" dataDxfId="13"/>
    <tableColumn id="9" xr3:uid="{00000000-0010-0000-0000-000009000000}" name="Week 3" dataDxfId="12"/>
    <tableColumn id="10" xr3:uid="{00000000-0010-0000-0000-00000A000000}" name="Week 4" dataDxfId="11"/>
    <tableColumn id="11" xr3:uid="{00000000-0010-0000-0000-00000B000000}" name="Week 5" dataDxfId="10"/>
    <tableColumn id="12" xr3:uid="{00000000-0010-0000-0000-00000C000000}" name="Week 6" dataDxfId="9"/>
    <tableColumn id="13" xr3:uid="{00000000-0010-0000-0000-00000D000000}" name="Week 7" dataDxfId="8"/>
    <tableColumn id="14" xr3:uid="{00000000-0010-0000-0000-00000E000000}" name="Week 8" dataDxfId="7"/>
    <tableColumn id="15" xr3:uid="{00000000-0010-0000-0000-00000F000000}" name="Week 9" dataDxfId="6"/>
    <tableColumn id="16" xr3:uid="{00000000-0010-0000-0000-000010000000}" name="Week 10" dataDxfId="5"/>
    <tableColumn id="17" xr3:uid="{00000000-0010-0000-0000-000011000000}" name="Week 11" dataDxfId="4"/>
    <tableColumn id="18" xr3:uid="{00000000-0010-0000-0000-000012000000}" name="Week 12" dataDxfId="3"/>
    <tableColumn id="19" xr3:uid="{00000000-0010-0000-0000-000013000000}" name="Week 13" dataDxfId="2"/>
    <tableColumn id="20" xr3:uid="{00000000-0010-0000-0000-000014000000}" name="Week 14" dataDxfId="1"/>
    <tableColumn id="28" xr3:uid="{00000000-0010-0000-0000-00001C000000}" name="Date finished programm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workbookViewId="0">
      <selection activeCell="B1" sqref="B1"/>
    </sheetView>
  </sheetViews>
  <sheetFormatPr defaultRowHeight="14.4" x14ac:dyDescent="0.3"/>
  <sheetData>
    <row r="1" spans="1:3" x14ac:dyDescent="0.3">
      <c r="A1" s="9" t="s">
        <v>121</v>
      </c>
      <c r="C1" s="15" t="s">
        <v>22</v>
      </c>
    </row>
    <row r="2" spans="1:3" x14ac:dyDescent="0.3">
      <c r="A2" s="9" t="s">
        <v>119</v>
      </c>
      <c r="C2" t="s">
        <v>22</v>
      </c>
    </row>
    <row r="3" spans="1:3" x14ac:dyDescent="0.3">
      <c r="A3" s="9" t="s">
        <v>120</v>
      </c>
      <c r="C3" t="s">
        <v>22</v>
      </c>
    </row>
    <row r="4" spans="1:3" x14ac:dyDescent="0.3">
      <c r="C4" t="s">
        <v>22</v>
      </c>
    </row>
    <row r="5" spans="1:3" x14ac:dyDescent="0.3">
      <c r="C5" t="s">
        <v>22</v>
      </c>
    </row>
    <row r="6" spans="1:3" x14ac:dyDescent="0.3">
      <c r="C6" t="s">
        <v>22</v>
      </c>
    </row>
    <row r="7" spans="1:3" x14ac:dyDescent="0.3">
      <c r="C7" t="s">
        <v>22</v>
      </c>
    </row>
    <row r="8" spans="1:3" x14ac:dyDescent="0.3">
      <c r="C8" t="s">
        <v>22</v>
      </c>
    </row>
    <row r="9" spans="1:3" x14ac:dyDescent="0.3">
      <c r="C9" t="s">
        <v>22</v>
      </c>
    </row>
    <row r="10" spans="1:3" x14ac:dyDescent="0.3">
      <c r="C10" t="s">
        <v>22</v>
      </c>
    </row>
    <row r="11" spans="1:3" x14ac:dyDescent="0.3">
      <c r="C11" t="s">
        <v>22</v>
      </c>
    </row>
    <row r="12" spans="1:3" x14ac:dyDescent="0.3">
      <c r="C12" t="s">
        <v>22</v>
      </c>
    </row>
    <row r="13" spans="1:3" x14ac:dyDescent="0.3">
      <c r="C13" t="s">
        <v>22</v>
      </c>
    </row>
    <row r="14" spans="1:3" x14ac:dyDescent="0.3">
      <c r="C14" t="s">
        <v>22</v>
      </c>
    </row>
    <row r="15" spans="1:3" x14ac:dyDescent="0.3">
      <c r="C15" t="s">
        <v>22</v>
      </c>
    </row>
    <row r="16" spans="1:3" x14ac:dyDescent="0.3">
      <c r="C16" t="s">
        <v>22</v>
      </c>
    </row>
    <row r="17" spans="3:3" x14ac:dyDescent="0.3">
      <c r="C17" t="s">
        <v>22</v>
      </c>
    </row>
    <row r="18" spans="3:3" x14ac:dyDescent="0.3">
      <c r="C18" t="s">
        <v>22</v>
      </c>
    </row>
    <row r="19" spans="3:3" x14ac:dyDescent="0.3">
      <c r="C19" t="s">
        <v>22</v>
      </c>
    </row>
    <row r="20" spans="3:3" x14ac:dyDescent="0.3">
      <c r="C20" t="s">
        <v>22</v>
      </c>
    </row>
    <row r="21" spans="3:3" x14ac:dyDescent="0.3">
      <c r="C21" t="s">
        <v>22</v>
      </c>
    </row>
    <row r="22" spans="3:3" x14ac:dyDescent="0.3">
      <c r="C22" t="s">
        <v>22</v>
      </c>
    </row>
    <row r="23" spans="3:3" x14ac:dyDescent="0.3">
      <c r="C23" t="s">
        <v>22</v>
      </c>
    </row>
    <row r="24" spans="3:3" x14ac:dyDescent="0.3">
      <c r="C24" t="s">
        <v>22</v>
      </c>
    </row>
    <row r="25" spans="3:3" x14ac:dyDescent="0.3">
      <c r="C25" t="s">
        <v>22</v>
      </c>
    </row>
    <row r="26" spans="3:3" x14ac:dyDescent="0.3">
      <c r="C26" t="s">
        <v>22</v>
      </c>
    </row>
    <row r="27" spans="3:3" x14ac:dyDescent="0.3">
      <c r="C27" t="s">
        <v>22</v>
      </c>
    </row>
    <row r="28" spans="3:3" x14ac:dyDescent="0.3">
      <c r="C28" t="s">
        <v>22</v>
      </c>
    </row>
    <row r="29" spans="3:3" x14ac:dyDescent="0.3">
      <c r="C29" t="s">
        <v>22</v>
      </c>
    </row>
    <row r="30" spans="3:3" x14ac:dyDescent="0.3">
      <c r="C30" t="s">
        <v>22</v>
      </c>
    </row>
    <row r="31" spans="3:3" x14ac:dyDescent="0.3">
      <c r="C31" t="s">
        <v>22</v>
      </c>
    </row>
    <row r="32" spans="3:3" x14ac:dyDescent="0.3">
      <c r="C32" t="s">
        <v>22</v>
      </c>
    </row>
    <row r="33" spans="3:3" x14ac:dyDescent="0.3">
      <c r="C33" t="s">
        <v>22</v>
      </c>
    </row>
    <row r="34" spans="3:3" x14ac:dyDescent="0.3">
      <c r="C34" t="s">
        <v>22</v>
      </c>
    </row>
    <row r="35" spans="3:3" x14ac:dyDescent="0.3">
      <c r="C35" t="s">
        <v>22</v>
      </c>
    </row>
    <row r="36" spans="3:3" x14ac:dyDescent="0.3">
      <c r="C36" t="s">
        <v>22</v>
      </c>
    </row>
    <row r="37" spans="3:3" x14ac:dyDescent="0.3">
      <c r="C37" t="s">
        <v>22</v>
      </c>
    </row>
    <row r="38" spans="3:3" x14ac:dyDescent="0.3">
      <c r="C38" t="s">
        <v>22</v>
      </c>
    </row>
    <row r="39" spans="3:3" x14ac:dyDescent="0.3">
      <c r="C39" t="s">
        <v>22</v>
      </c>
    </row>
    <row r="40" spans="3:3" x14ac:dyDescent="0.3">
      <c r="C40" t="s">
        <v>22</v>
      </c>
    </row>
    <row r="41" spans="3:3" x14ac:dyDescent="0.3">
      <c r="C41" t="s">
        <v>22</v>
      </c>
    </row>
    <row r="42" spans="3:3" x14ac:dyDescent="0.3">
      <c r="C42" t="s">
        <v>22</v>
      </c>
    </row>
    <row r="43" spans="3:3" x14ac:dyDescent="0.3">
      <c r="C43" t="s">
        <v>22</v>
      </c>
    </row>
    <row r="44" spans="3:3" x14ac:dyDescent="0.3">
      <c r="C44" t="s">
        <v>22</v>
      </c>
    </row>
    <row r="45" spans="3:3" x14ac:dyDescent="0.3">
      <c r="C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6AA-AC54-4F1F-B4FD-10E3573D4E6B}">
  <dimension ref="A1:Z25"/>
  <sheetViews>
    <sheetView workbookViewId="0">
      <selection activeCell="A2" sqref="A2:Z21"/>
    </sheetView>
  </sheetViews>
  <sheetFormatPr defaultRowHeight="14.4" x14ac:dyDescent="0.3"/>
  <cols>
    <col min="4" max="5" width="10.5546875" bestFit="1" customWidth="1"/>
    <col min="21" max="21" width="22.5546875" style="20" bestFit="1" customWidth="1"/>
    <col min="22" max="22" width="23.44140625" bestFit="1" customWidth="1"/>
    <col min="23" max="23" width="22.33203125" bestFit="1" customWidth="1"/>
    <col min="24" max="24" width="22.77734375" bestFit="1" customWidth="1"/>
    <col min="25" max="25" width="14.44140625" bestFit="1" customWidth="1"/>
    <col min="26" max="26" width="14.88671875" bestFit="1" customWidth="1"/>
  </cols>
  <sheetData>
    <row r="1" spans="1:26" x14ac:dyDescent="0.3">
      <c r="A1" s="16" t="str">
        <f>'Programme Delivery Data'!A2</f>
        <v xml:space="preserve">Parent ID No. </v>
      </c>
      <c r="B1" s="16" t="str">
        <f>'Programme Delivery Data'!B2</f>
        <v>Parent first name</v>
      </c>
      <c r="C1" s="16" t="str">
        <f>'Programme Delivery Data'!C2</f>
        <v>Parents last name</v>
      </c>
      <c r="D1" s="16" t="str">
        <f>'Programme Delivery Data'!D2</f>
        <v>Date registered interest</v>
      </c>
      <c r="E1" s="16" t="str">
        <f>'Programme Delivery Data'!E2</f>
        <v>Programme Start date</v>
      </c>
      <c r="F1" s="16" t="str">
        <f>'Programme Delivery Data'!F2</f>
        <v xml:space="preserve">Attended Week 1 </v>
      </c>
      <c r="G1" s="16" t="str">
        <f>'Programme Delivery Data'!G2</f>
        <v>Week 2</v>
      </c>
      <c r="H1" s="16" t="str">
        <f>'Programme Delivery Data'!H2</f>
        <v>Week 3</v>
      </c>
      <c r="I1" s="16" t="str">
        <f>'Programme Delivery Data'!I2</f>
        <v>Week 4</v>
      </c>
      <c r="J1" s="16" t="str">
        <f>'Programme Delivery Data'!J2</f>
        <v>Week 5</v>
      </c>
      <c r="K1" s="16" t="str">
        <f>'Programme Delivery Data'!K2</f>
        <v>Week 6</v>
      </c>
      <c r="L1" s="16" t="str">
        <f>'Programme Delivery Data'!L2</f>
        <v>Week 7</v>
      </c>
      <c r="M1" s="16" t="str">
        <f>'Programme Delivery Data'!M2</f>
        <v>Week 8</v>
      </c>
      <c r="N1" s="16" t="str">
        <f>'Programme Delivery Data'!N2</f>
        <v>Week 9</v>
      </c>
      <c r="O1" s="16" t="str">
        <f>'Programme Delivery Data'!O2</f>
        <v>Week 10</v>
      </c>
      <c r="P1" s="16" t="str">
        <f>'Programme Delivery Data'!P2</f>
        <v>Week 11</v>
      </c>
      <c r="Q1" s="16" t="str">
        <f>'Programme Delivery Data'!Q2</f>
        <v>Week 12</v>
      </c>
      <c r="R1" s="16" t="str">
        <f>'Programme Delivery Data'!R2</f>
        <v>Week 13</v>
      </c>
      <c r="S1" s="16" t="str">
        <f>'Programme Delivery Data'!S2</f>
        <v>Week 14</v>
      </c>
      <c r="T1" s="16" t="str">
        <f>'Programme Delivery Data'!T2</f>
        <v>Date finished programme</v>
      </c>
      <c r="U1" s="18" t="s">
        <v>124</v>
      </c>
      <c r="V1" s="18" t="s">
        <v>125</v>
      </c>
      <c r="W1" s="18" t="s">
        <v>126</v>
      </c>
      <c r="X1" s="18" t="s">
        <v>127</v>
      </c>
      <c r="Y1" s="32" t="s">
        <v>128</v>
      </c>
      <c r="Z1" s="32" t="s">
        <v>129</v>
      </c>
    </row>
    <row r="2" spans="1:26" x14ac:dyDescent="0.3">
      <c r="A2" s="14">
        <f>IF('Programme Delivery Data'!A3&gt;0,'Programme Delivery Data'!A3,"")</f>
        <v>1</v>
      </c>
      <c r="B2" s="14" t="str">
        <f>IF('Programme Delivery Data'!B3&gt;0,'Programme Delivery Data'!B3,"")</f>
        <v/>
      </c>
      <c r="C2" s="14" t="str">
        <f>IF('Programme Delivery Data'!C3&gt;0,'Programme Delivery Data'!C3,"")</f>
        <v/>
      </c>
      <c r="D2" s="17" t="str">
        <f>IF('Programme Delivery Data'!D3&gt;0,'Programme Delivery Data'!D3,"")</f>
        <v/>
      </c>
      <c r="E2" s="17" t="str">
        <f>IF('Programme Delivery Data'!E3&gt;0,'Programme Delivery Data'!E3,"")</f>
        <v/>
      </c>
      <c r="F2" s="14" t="str">
        <f>IF('Programme Delivery Data'!F3&gt;0,'Programme Delivery Data'!F3,"")</f>
        <v/>
      </c>
      <c r="G2" s="14" t="str">
        <f>IF('Programme Delivery Data'!G3&gt;0,'Programme Delivery Data'!G3,"")</f>
        <v/>
      </c>
      <c r="H2" s="14" t="str">
        <f>IF('Programme Delivery Data'!H3&gt;0,'Programme Delivery Data'!H3,"")</f>
        <v/>
      </c>
      <c r="I2" s="14" t="str">
        <f>IF('Programme Delivery Data'!I3&gt;0,'Programme Delivery Data'!I3,"")</f>
        <v/>
      </c>
      <c r="J2" s="14" t="str">
        <f>IF('Programme Delivery Data'!J3&gt;0,'Programme Delivery Data'!J3,"")</f>
        <v/>
      </c>
      <c r="K2" s="14" t="str">
        <f>IF('Programme Delivery Data'!K3&gt;0,'Programme Delivery Data'!K3,"")</f>
        <v/>
      </c>
      <c r="L2" s="14" t="str">
        <f>IF('Programme Delivery Data'!L3&gt;0,'Programme Delivery Data'!L3,"")</f>
        <v/>
      </c>
      <c r="M2" s="14" t="str">
        <f>IF('Programme Delivery Data'!M3&gt;0,'Programme Delivery Data'!M3,"")</f>
        <v/>
      </c>
      <c r="N2" s="14" t="str">
        <f>IF('Programme Delivery Data'!N3&gt;0,'Programme Delivery Data'!N3,"")</f>
        <v/>
      </c>
      <c r="O2" s="14" t="str">
        <f>IF('Programme Delivery Data'!O3&gt;0,'Programme Delivery Data'!O3,"")</f>
        <v/>
      </c>
      <c r="P2" s="14" t="str">
        <f>IF('Programme Delivery Data'!P3&gt;0,'Programme Delivery Data'!P3,"")</f>
        <v/>
      </c>
      <c r="Q2" s="14" t="str">
        <f>IF('Programme Delivery Data'!Q3&gt;0,'Programme Delivery Data'!Q3,"")</f>
        <v/>
      </c>
      <c r="R2" s="14" t="str">
        <f>IF('Programme Delivery Data'!R3&gt;0,'Programme Delivery Data'!R3,"")</f>
        <v/>
      </c>
      <c r="S2" s="14" t="str">
        <f>IF('Programme Delivery Data'!S3&gt;0,'Programme Delivery Data'!S3,"")</f>
        <v/>
      </c>
      <c r="T2" s="17" t="str">
        <f>IF('Programme Delivery Data'!T3&gt;0,'Programme Delivery Data'!T3,"")</f>
        <v/>
      </c>
      <c r="U2" s="19" t="str">
        <f>IF('Eyberg Intensity - Baseline'!D46&gt;0,'Eyberg Intensity - Baseline'!D46,"")</f>
        <v/>
      </c>
      <c r="V2" s="19" t="str">
        <f>IF('Eyberg Intensity - Endpoint'!D46&gt;0,'Eyberg Intensity - Endpoint'!D46,"")</f>
        <v/>
      </c>
      <c r="W2" s="19" t="str">
        <f>IF('Eyberg Problem - Baseline'!D46&gt;0,'Eyberg Problem - Baseline'!D46,"")</f>
        <v/>
      </c>
      <c r="X2" s="19" t="str">
        <f>IF('Eyberg Problem - Endpoint'!D46&gt;0,'Eyberg Problem - Endpoint'!D46,"")</f>
        <v/>
      </c>
      <c r="Y2" s="14" t="str">
        <f>IF('Parenting Stress - Baseline'!K65=0,'Parenting Stress - Baseline'!J65,"")</f>
        <v/>
      </c>
      <c r="Z2" s="14" t="str">
        <f>IF('Parenting Stress - Endpoint'!K65&gt;0,"",'Parenting Stress - Endpoint'!J65)</f>
        <v/>
      </c>
    </row>
    <row r="3" spans="1:26" x14ac:dyDescent="0.3">
      <c r="A3" s="14">
        <f>IF('Programme Delivery Data'!A4&gt;0,'Programme Delivery Data'!A4,"")</f>
        <v>2</v>
      </c>
      <c r="B3" s="14" t="str">
        <f>IF('Programme Delivery Data'!B4&gt;0,'Programme Delivery Data'!B4,"")</f>
        <v/>
      </c>
      <c r="C3" s="14" t="str">
        <f>IF('Programme Delivery Data'!C4&gt;0,'Programme Delivery Data'!C4,"")</f>
        <v/>
      </c>
      <c r="D3" s="17" t="str">
        <f>IF('Programme Delivery Data'!D4&gt;0,'Programme Delivery Data'!D4,"")</f>
        <v/>
      </c>
      <c r="E3" s="17" t="str">
        <f>IF('Programme Delivery Data'!E4&gt;0,'Programme Delivery Data'!E4,"")</f>
        <v/>
      </c>
      <c r="F3" s="14" t="str">
        <f>IF('Programme Delivery Data'!F4&gt;0,'Programme Delivery Data'!F4,"")</f>
        <v/>
      </c>
      <c r="G3" s="14" t="str">
        <f>IF('Programme Delivery Data'!G4&gt;0,'Programme Delivery Data'!G4,"")</f>
        <v/>
      </c>
      <c r="H3" s="14" t="str">
        <f>IF('Programme Delivery Data'!H4&gt;0,'Programme Delivery Data'!H4,"")</f>
        <v/>
      </c>
      <c r="I3" s="14" t="str">
        <f>IF('Programme Delivery Data'!I4&gt;0,'Programme Delivery Data'!I4,"")</f>
        <v/>
      </c>
      <c r="J3" s="14" t="str">
        <f>IF('Programme Delivery Data'!J4&gt;0,'Programme Delivery Data'!J4,"")</f>
        <v/>
      </c>
      <c r="K3" s="14" t="str">
        <f>IF('Programme Delivery Data'!K4&gt;0,'Programme Delivery Data'!K4,"")</f>
        <v/>
      </c>
      <c r="L3" s="14" t="str">
        <f>IF('Programme Delivery Data'!L4&gt;0,'Programme Delivery Data'!L4,"")</f>
        <v/>
      </c>
      <c r="M3" s="14" t="str">
        <f>IF('Programme Delivery Data'!M4&gt;0,'Programme Delivery Data'!M4,"")</f>
        <v/>
      </c>
      <c r="N3" s="14" t="str">
        <f>IF('Programme Delivery Data'!N4&gt;0,'Programme Delivery Data'!N4,"")</f>
        <v/>
      </c>
      <c r="O3" s="14" t="str">
        <f>IF('Programme Delivery Data'!O4&gt;0,'Programme Delivery Data'!O4,"")</f>
        <v/>
      </c>
      <c r="P3" s="14" t="str">
        <f>IF('Programme Delivery Data'!P4&gt;0,'Programme Delivery Data'!P4,"")</f>
        <v/>
      </c>
      <c r="Q3" s="14" t="str">
        <f>IF('Programme Delivery Data'!Q4&gt;0,'Programme Delivery Data'!Q4,"")</f>
        <v/>
      </c>
      <c r="R3" s="14" t="str">
        <f>IF('Programme Delivery Data'!R4&gt;0,'Programme Delivery Data'!R4,"")</f>
        <v/>
      </c>
      <c r="S3" s="14" t="str">
        <f>IF('Programme Delivery Data'!S4&gt;0,'Programme Delivery Data'!S4,"")</f>
        <v/>
      </c>
      <c r="T3" s="17" t="str">
        <f>IF('Programme Delivery Data'!T4&gt;0,'Programme Delivery Data'!T4,"")</f>
        <v/>
      </c>
      <c r="U3" s="19" t="str">
        <f>IF('Eyberg Intensity - Baseline'!D47&gt;0,'Eyberg Intensity - Baseline'!D47,"")</f>
        <v/>
      </c>
      <c r="V3" s="19" t="str">
        <f>IF('Eyberg Intensity - Endpoint'!D47&gt;0,'Eyberg Intensity - Endpoint'!D47,"")</f>
        <v/>
      </c>
      <c r="W3" s="19" t="str">
        <f>IF('Eyberg Problem - Baseline'!D47&gt;0,'Eyberg Problem - Baseline'!D47,"")</f>
        <v/>
      </c>
      <c r="X3" s="19" t="str">
        <f>IF('Eyberg Problem - Endpoint'!D47&gt;0,'Eyberg Problem - Endpoint'!D47,"")</f>
        <v/>
      </c>
      <c r="Y3" s="14" t="str">
        <f>IF('Parenting Stress - Baseline'!K66=0,'Parenting Stress - Baseline'!J66,"")</f>
        <v/>
      </c>
      <c r="Z3" s="14" t="str">
        <f>IF('Parenting Stress - Endpoint'!K66&gt;0,"",'Parenting Stress - Endpoint'!J66)</f>
        <v/>
      </c>
    </row>
    <row r="4" spans="1:26" x14ac:dyDescent="0.3">
      <c r="A4" s="14">
        <f>IF('Programme Delivery Data'!A5&gt;0,'Programme Delivery Data'!A5,"")</f>
        <v>3</v>
      </c>
      <c r="B4" s="14" t="str">
        <f>IF('Programme Delivery Data'!B5&gt;0,'Programme Delivery Data'!B5,"")</f>
        <v/>
      </c>
      <c r="C4" s="14" t="str">
        <f>IF('Programme Delivery Data'!C5&gt;0,'Programme Delivery Data'!C5,"")</f>
        <v/>
      </c>
      <c r="D4" s="17" t="str">
        <f>IF('Programme Delivery Data'!D5&gt;0,'Programme Delivery Data'!D5,"")</f>
        <v/>
      </c>
      <c r="E4" s="17" t="str">
        <f>IF('Programme Delivery Data'!E5&gt;0,'Programme Delivery Data'!E5,"")</f>
        <v/>
      </c>
      <c r="F4" s="14" t="str">
        <f>IF('Programme Delivery Data'!F5&gt;0,'Programme Delivery Data'!F5,"")</f>
        <v/>
      </c>
      <c r="G4" s="14" t="str">
        <f>IF('Programme Delivery Data'!G5&gt;0,'Programme Delivery Data'!G5,"")</f>
        <v/>
      </c>
      <c r="H4" s="14" t="str">
        <f>IF('Programme Delivery Data'!H5&gt;0,'Programme Delivery Data'!H5,"")</f>
        <v/>
      </c>
      <c r="I4" s="14" t="str">
        <f>IF('Programme Delivery Data'!I5&gt;0,'Programme Delivery Data'!I5,"")</f>
        <v/>
      </c>
      <c r="J4" s="14" t="str">
        <f>IF('Programme Delivery Data'!J5&gt;0,'Programme Delivery Data'!J5,"")</f>
        <v/>
      </c>
      <c r="K4" s="14" t="str">
        <f>IF('Programme Delivery Data'!K5&gt;0,'Programme Delivery Data'!K5,"")</f>
        <v/>
      </c>
      <c r="L4" s="14" t="str">
        <f>IF('Programme Delivery Data'!L5&gt;0,'Programme Delivery Data'!L5,"")</f>
        <v/>
      </c>
      <c r="M4" s="14" t="str">
        <f>IF('Programme Delivery Data'!M5&gt;0,'Programme Delivery Data'!M5,"")</f>
        <v/>
      </c>
      <c r="N4" s="14" t="str">
        <f>IF('Programme Delivery Data'!N5&gt;0,'Programme Delivery Data'!N5,"")</f>
        <v/>
      </c>
      <c r="O4" s="14" t="str">
        <f>IF('Programme Delivery Data'!O5&gt;0,'Programme Delivery Data'!O5,"")</f>
        <v/>
      </c>
      <c r="P4" s="14" t="str">
        <f>IF('Programme Delivery Data'!P5&gt;0,'Programme Delivery Data'!P5,"")</f>
        <v/>
      </c>
      <c r="Q4" s="14" t="str">
        <f>IF('Programme Delivery Data'!Q5&gt;0,'Programme Delivery Data'!Q5,"")</f>
        <v/>
      </c>
      <c r="R4" s="14" t="str">
        <f>IF('Programme Delivery Data'!R5&gt;0,'Programme Delivery Data'!R5,"")</f>
        <v/>
      </c>
      <c r="S4" s="14" t="str">
        <f>IF('Programme Delivery Data'!S5&gt;0,'Programme Delivery Data'!S5,"")</f>
        <v/>
      </c>
      <c r="T4" s="17" t="str">
        <f>IF('Programme Delivery Data'!T5&gt;0,'Programme Delivery Data'!T5,"")</f>
        <v/>
      </c>
      <c r="U4" s="19" t="str">
        <f>IF('Eyberg Intensity - Baseline'!D48&gt;0,'Eyberg Intensity - Baseline'!D48,"")</f>
        <v/>
      </c>
      <c r="V4" s="19" t="str">
        <f>IF('Eyberg Intensity - Endpoint'!D48&gt;0,'Eyberg Intensity - Endpoint'!D48,"")</f>
        <v/>
      </c>
      <c r="W4" s="19" t="str">
        <f>IF('Eyberg Problem - Baseline'!D48&gt;0,'Eyberg Problem - Baseline'!D48,"")</f>
        <v/>
      </c>
      <c r="X4" s="19" t="str">
        <f>IF('Eyberg Problem - Endpoint'!D48&gt;0,'Eyberg Problem - Endpoint'!D48,"")</f>
        <v/>
      </c>
      <c r="Y4" s="14" t="str">
        <f>IF('Parenting Stress - Baseline'!K67=0,'Parenting Stress - Baseline'!J67,"")</f>
        <v/>
      </c>
      <c r="Z4" s="14" t="str">
        <f>IF('Parenting Stress - Endpoint'!K67&gt;0,"",'Parenting Stress - Endpoint'!J67)</f>
        <v/>
      </c>
    </row>
    <row r="5" spans="1:26" x14ac:dyDescent="0.3">
      <c r="A5" s="14">
        <f>IF('Programme Delivery Data'!A6&gt;0,'Programme Delivery Data'!A6,"")</f>
        <v>4</v>
      </c>
      <c r="B5" s="14" t="str">
        <f>IF('Programme Delivery Data'!B6&gt;0,'Programme Delivery Data'!B6,"")</f>
        <v/>
      </c>
      <c r="C5" s="14" t="str">
        <f>IF('Programme Delivery Data'!C6&gt;0,'Programme Delivery Data'!C6,"")</f>
        <v/>
      </c>
      <c r="D5" s="17" t="str">
        <f>IF('Programme Delivery Data'!D6&gt;0,'Programme Delivery Data'!D6,"")</f>
        <v/>
      </c>
      <c r="E5" s="17" t="str">
        <f>IF('Programme Delivery Data'!E6&gt;0,'Programme Delivery Data'!E6,"")</f>
        <v/>
      </c>
      <c r="F5" s="14" t="str">
        <f>IF('Programme Delivery Data'!F6&gt;0,'Programme Delivery Data'!F6,"")</f>
        <v/>
      </c>
      <c r="G5" s="14" t="str">
        <f>IF('Programme Delivery Data'!G6&gt;0,'Programme Delivery Data'!G6,"")</f>
        <v/>
      </c>
      <c r="H5" s="14" t="str">
        <f>IF('Programme Delivery Data'!H6&gt;0,'Programme Delivery Data'!H6,"")</f>
        <v/>
      </c>
      <c r="I5" s="14" t="str">
        <f>IF('Programme Delivery Data'!I6&gt;0,'Programme Delivery Data'!I6,"")</f>
        <v/>
      </c>
      <c r="J5" s="14" t="str">
        <f>IF('Programme Delivery Data'!J6&gt;0,'Programme Delivery Data'!J6,"")</f>
        <v/>
      </c>
      <c r="K5" s="14" t="str">
        <f>IF('Programme Delivery Data'!K6&gt;0,'Programme Delivery Data'!K6,"")</f>
        <v/>
      </c>
      <c r="L5" s="14" t="str">
        <f>IF('Programme Delivery Data'!L6&gt;0,'Programme Delivery Data'!L6,"")</f>
        <v/>
      </c>
      <c r="M5" s="14" t="str">
        <f>IF('Programme Delivery Data'!M6&gt;0,'Programme Delivery Data'!M6,"")</f>
        <v/>
      </c>
      <c r="N5" s="14" t="str">
        <f>IF('Programme Delivery Data'!N6&gt;0,'Programme Delivery Data'!N6,"")</f>
        <v/>
      </c>
      <c r="O5" s="14" t="str">
        <f>IF('Programme Delivery Data'!O6&gt;0,'Programme Delivery Data'!O6,"")</f>
        <v/>
      </c>
      <c r="P5" s="14" t="str">
        <f>IF('Programme Delivery Data'!P6&gt;0,'Programme Delivery Data'!P6,"")</f>
        <v/>
      </c>
      <c r="Q5" s="14" t="str">
        <f>IF('Programme Delivery Data'!Q6&gt;0,'Programme Delivery Data'!Q6,"")</f>
        <v/>
      </c>
      <c r="R5" s="14" t="str">
        <f>IF('Programme Delivery Data'!R6&gt;0,'Programme Delivery Data'!R6,"")</f>
        <v/>
      </c>
      <c r="S5" s="14" t="str">
        <f>IF('Programme Delivery Data'!S6&gt;0,'Programme Delivery Data'!S6,"")</f>
        <v/>
      </c>
      <c r="T5" s="17" t="str">
        <f>IF('Programme Delivery Data'!T6&gt;0,'Programme Delivery Data'!T6,"")</f>
        <v/>
      </c>
      <c r="U5" s="19" t="str">
        <f>IF('Eyberg Intensity - Baseline'!D49&gt;0,'Eyberg Intensity - Baseline'!D49,"")</f>
        <v/>
      </c>
      <c r="V5" s="19" t="str">
        <f>IF('Eyberg Intensity - Endpoint'!D49&gt;0,'Eyberg Intensity - Endpoint'!D49,"")</f>
        <v/>
      </c>
      <c r="W5" s="19" t="str">
        <f>IF('Eyberg Problem - Baseline'!D49&gt;0,'Eyberg Problem - Baseline'!D49,"")</f>
        <v/>
      </c>
      <c r="X5" s="19" t="str">
        <f>IF('Eyberg Problem - Endpoint'!D49&gt;0,'Eyberg Problem - Endpoint'!D49,"")</f>
        <v/>
      </c>
      <c r="Y5" s="14" t="str">
        <f>IF('Parenting Stress - Baseline'!K68=0,'Parenting Stress - Baseline'!J68,"")</f>
        <v/>
      </c>
      <c r="Z5" s="14" t="str">
        <f>IF('Parenting Stress - Endpoint'!K68&gt;0,"",'Parenting Stress - Endpoint'!J68)</f>
        <v/>
      </c>
    </row>
    <row r="6" spans="1:26" x14ac:dyDescent="0.3">
      <c r="A6" s="14">
        <f>IF('Programme Delivery Data'!A7&gt;0,'Programme Delivery Data'!A7,"")</f>
        <v>5</v>
      </c>
      <c r="B6" s="14" t="str">
        <f>IF('Programme Delivery Data'!B7&gt;0,'Programme Delivery Data'!B7,"")</f>
        <v/>
      </c>
      <c r="C6" s="14" t="str">
        <f>IF('Programme Delivery Data'!C7&gt;0,'Programme Delivery Data'!C7,"")</f>
        <v/>
      </c>
      <c r="D6" s="17" t="str">
        <f>IF('Programme Delivery Data'!D7&gt;0,'Programme Delivery Data'!D7,"")</f>
        <v/>
      </c>
      <c r="E6" s="17" t="str">
        <f>IF('Programme Delivery Data'!E7&gt;0,'Programme Delivery Data'!E7,"")</f>
        <v/>
      </c>
      <c r="F6" s="14" t="str">
        <f>IF('Programme Delivery Data'!F7&gt;0,'Programme Delivery Data'!F7,"")</f>
        <v/>
      </c>
      <c r="G6" s="14" t="str">
        <f>IF('Programme Delivery Data'!G7&gt;0,'Programme Delivery Data'!G7,"")</f>
        <v/>
      </c>
      <c r="H6" s="14" t="str">
        <f>IF('Programme Delivery Data'!H7&gt;0,'Programme Delivery Data'!H7,"")</f>
        <v/>
      </c>
      <c r="I6" s="14" t="str">
        <f>IF('Programme Delivery Data'!I7&gt;0,'Programme Delivery Data'!I7,"")</f>
        <v/>
      </c>
      <c r="J6" s="14" t="str">
        <f>IF('Programme Delivery Data'!J7&gt;0,'Programme Delivery Data'!J7,"")</f>
        <v/>
      </c>
      <c r="K6" s="14" t="str">
        <f>IF('Programme Delivery Data'!K7&gt;0,'Programme Delivery Data'!K7,"")</f>
        <v/>
      </c>
      <c r="L6" s="14" t="str">
        <f>IF('Programme Delivery Data'!L7&gt;0,'Programme Delivery Data'!L7,"")</f>
        <v/>
      </c>
      <c r="M6" s="14" t="str">
        <f>IF('Programme Delivery Data'!M7&gt;0,'Programme Delivery Data'!M7,"")</f>
        <v/>
      </c>
      <c r="N6" s="14" t="str">
        <f>IF('Programme Delivery Data'!N7&gt;0,'Programme Delivery Data'!N7,"")</f>
        <v/>
      </c>
      <c r="O6" s="14" t="str">
        <f>IF('Programme Delivery Data'!O7&gt;0,'Programme Delivery Data'!O7,"")</f>
        <v/>
      </c>
      <c r="P6" s="14" t="str">
        <f>IF('Programme Delivery Data'!P7&gt;0,'Programme Delivery Data'!P7,"")</f>
        <v/>
      </c>
      <c r="Q6" s="14" t="str">
        <f>IF('Programme Delivery Data'!Q7&gt;0,'Programme Delivery Data'!Q7,"")</f>
        <v/>
      </c>
      <c r="R6" s="14" t="str">
        <f>IF('Programme Delivery Data'!R7&gt;0,'Programme Delivery Data'!R7,"")</f>
        <v/>
      </c>
      <c r="S6" s="14" t="str">
        <f>IF('Programme Delivery Data'!S7&gt;0,'Programme Delivery Data'!S7,"")</f>
        <v/>
      </c>
      <c r="T6" s="17" t="str">
        <f>IF('Programme Delivery Data'!T7&gt;0,'Programme Delivery Data'!T7,"")</f>
        <v/>
      </c>
      <c r="U6" s="19" t="str">
        <f>IF('Eyberg Intensity - Baseline'!D50&gt;0,'Eyberg Intensity - Baseline'!D50,"")</f>
        <v/>
      </c>
      <c r="V6" s="19" t="str">
        <f>IF('Eyberg Intensity - Endpoint'!D50&gt;0,'Eyberg Intensity - Endpoint'!D50,"")</f>
        <v/>
      </c>
      <c r="W6" s="19" t="str">
        <f>IF('Eyberg Problem - Baseline'!D50&gt;0,'Eyberg Problem - Baseline'!D50,"")</f>
        <v/>
      </c>
      <c r="X6" s="19" t="str">
        <f>IF('Eyberg Problem - Endpoint'!D50&gt;0,'Eyberg Problem - Endpoint'!D50,"")</f>
        <v/>
      </c>
      <c r="Y6" s="14" t="str">
        <f>IF('Parenting Stress - Baseline'!K69=0,'Parenting Stress - Baseline'!J69,"")</f>
        <v/>
      </c>
      <c r="Z6" s="14" t="str">
        <f>IF('Parenting Stress - Endpoint'!K69&gt;0,"",'Parenting Stress - Endpoint'!J69)</f>
        <v/>
      </c>
    </row>
    <row r="7" spans="1:26" x14ac:dyDescent="0.3">
      <c r="A7" s="14">
        <f>IF('Programme Delivery Data'!A8&gt;0,'Programme Delivery Data'!A8,"")</f>
        <v>6</v>
      </c>
      <c r="B7" s="14" t="str">
        <f>IF('Programme Delivery Data'!B8&gt;0,'Programme Delivery Data'!B8,"")</f>
        <v/>
      </c>
      <c r="C7" s="14" t="str">
        <f>IF('Programme Delivery Data'!C8&gt;0,'Programme Delivery Data'!C8,"")</f>
        <v/>
      </c>
      <c r="D7" s="17" t="str">
        <f>IF('Programme Delivery Data'!D8&gt;0,'Programme Delivery Data'!D8,"")</f>
        <v/>
      </c>
      <c r="E7" s="17" t="str">
        <f>IF('Programme Delivery Data'!E8&gt;0,'Programme Delivery Data'!E8,"")</f>
        <v/>
      </c>
      <c r="F7" s="14" t="str">
        <f>IF('Programme Delivery Data'!F8&gt;0,'Programme Delivery Data'!F8,"")</f>
        <v/>
      </c>
      <c r="G7" s="14" t="str">
        <f>IF('Programme Delivery Data'!G8&gt;0,'Programme Delivery Data'!G8,"")</f>
        <v/>
      </c>
      <c r="H7" s="14" t="str">
        <f>IF('Programme Delivery Data'!H8&gt;0,'Programme Delivery Data'!H8,"")</f>
        <v/>
      </c>
      <c r="I7" s="14" t="str">
        <f>IF('Programme Delivery Data'!I8&gt;0,'Programme Delivery Data'!I8,"")</f>
        <v/>
      </c>
      <c r="J7" s="14" t="str">
        <f>IF('Programme Delivery Data'!J8&gt;0,'Programme Delivery Data'!J8,"")</f>
        <v/>
      </c>
      <c r="K7" s="14" t="str">
        <f>IF('Programme Delivery Data'!K8&gt;0,'Programme Delivery Data'!K8,"")</f>
        <v/>
      </c>
      <c r="L7" s="14" t="str">
        <f>IF('Programme Delivery Data'!L8&gt;0,'Programme Delivery Data'!L8,"")</f>
        <v/>
      </c>
      <c r="M7" s="14" t="str">
        <f>IF('Programme Delivery Data'!M8&gt;0,'Programme Delivery Data'!M8,"")</f>
        <v/>
      </c>
      <c r="N7" s="14" t="str">
        <f>IF('Programme Delivery Data'!N8&gt;0,'Programme Delivery Data'!N8,"")</f>
        <v/>
      </c>
      <c r="O7" s="14" t="str">
        <f>IF('Programme Delivery Data'!O8&gt;0,'Programme Delivery Data'!O8,"")</f>
        <v/>
      </c>
      <c r="P7" s="14" t="str">
        <f>IF('Programme Delivery Data'!P8&gt;0,'Programme Delivery Data'!P8,"")</f>
        <v/>
      </c>
      <c r="Q7" s="14" t="str">
        <f>IF('Programme Delivery Data'!Q8&gt;0,'Programme Delivery Data'!Q8,"")</f>
        <v/>
      </c>
      <c r="R7" s="14" t="str">
        <f>IF('Programme Delivery Data'!R8&gt;0,'Programme Delivery Data'!R8,"")</f>
        <v/>
      </c>
      <c r="S7" s="14" t="str">
        <f>IF('Programme Delivery Data'!S8&gt;0,'Programme Delivery Data'!S8,"")</f>
        <v/>
      </c>
      <c r="T7" s="17" t="str">
        <f>IF('Programme Delivery Data'!T8&gt;0,'Programme Delivery Data'!T8,"")</f>
        <v/>
      </c>
      <c r="U7" s="19" t="str">
        <f>IF('Eyberg Intensity - Baseline'!D51&gt;0,'Eyberg Intensity - Baseline'!D51,"")</f>
        <v/>
      </c>
      <c r="V7" s="19" t="str">
        <f>IF('Eyberg Intensity - Endpoint'!D51&gt;0,'Eyberg Intensity - Endpoint'!D51,"")</f>
        <v/>
      </c>
      <c r="W7" s="19" t="str">
        <f>IF('Eyberg Problem - Baseline'!D51&gt;0,'Eyberg Problem - Baseline'!D51,"")</f>
        <v/>
      </c>
      <c r="X7" s="19" t="str">
        <f>IF('Eyberg Problem - Endpoint'!D51&gt;0,'Eyberg Problem - Endpoint'!D51,"")</f>
        <v/>
      </c>
      <c r="Y7" s="14" t="str">
        <f>IF('Parenting Stress - Baseline'!K70=0,'Parenting Stress - Baseline'!J70,"")</f>
        <v/>
      </c>
      <c r="Z7" s="14" t="str">
        <f>IF('Parenting Stress - Endpoint'!K70&gt;0,"",'Parenting Stress - Endpoint'!J70)</f>
        <v/>
      </c>
    </row>
    <row r="8" spans="1:26" x14ac:dyDescent="0.3">
      <c r="A8" s="14">
        <f>IF('Programme Delivery Data'!A9&gt;0,'Programme Delivery Data'!A9,"")</f>
        <v>7</v>
      </c>
      <c r="B8" s="14" t="str">
        <f>IF('Programme Delivery Data'!B9&gt;0,'Programme Delivery Data'!B9,"")</f>
        <v/>
      </c>
      <c r="C8" s="14" t="str">
        <f>IF('Programme Delivery Data'!C9&gt;0,'Programme Delivery Data'!C9,"")</f>
        <v/>
      </c>
      <c r="D8" s="17" t="str">
        <f>IF('Programme Delivery Data'!D9&gt;0,'Programme Delivery Data'!D9,"")</f>
        <v/>
      </c>
      <c r="E8" s="17" t="str">
        <f>IF('Programme Delivery Data'!E9&gt;0,'Programme Delivery Data'!E9,"")</f>
        <v/>
      </c>
      <c r="F8" s="14" t="str">
        <f>IF('Programme Delivery Data'!F9&gt;0,'Programme Delivery Data'!F9,"")</f>
        <v/>
      </c>
      <c r="G8" s="14" t="str">
        <f>IF('Programme Delivery Data'!G9&gt;0,'Programme Delivery Data'!G9,"")</f>
        <v/>
      </c>
      <c r="H8" s="14" t="str">
        <f>IF('Programme Delivery Data'!H9&gt;0,'Programme Delivery Data'!H9,"")</f>
        <v/>
      </c>
      <c r="I8" s="14" t="str">
        <f>IF('Programme Delivery Data'!I9&gt;0,'Programme Delivery Data'!I9,"")</f>
        <v/>
      </c>
      <c r="J8" s="14" t="str">
        <f>IF('Programme Delivery Data'!J9&gt;0,'Programme Delivery Data'!J9,"")</f>
        <v/>
      </c>
      <c r="K8" s="14" t="str">
        <f>IF('Programme Delivery Data'!K9&gt;0,'Programme Delivery Data'!K9,"")</f>
        <v/>
      </c>
      <c r="L8" s="14" t="str">
        <f>IF('Programme Delivery Data'!L9&gt;0,'Programme Delivery Data'!L9,"")</f>
        <v/>
      </c>
      <c r="M8" s="14" t="str">
        <f>IF('Programme Delivery Data'!M9&gt;0,'Programme Delivery Data'!M9,"")</f>
        <v/>
      </c>
      <c r="N8" s="14" t="str">
        <f>IF('Programme Delivery Data'!N9&gt;0,'Programme Delivery Data'!N9,"")</f>
        <v/>
      </c>
      <c r="O8" s="14" t="str">
        <f>IF('Programme Delivery Data'!O9&gt;0,'Programme Delivery Data'!O9,"")</f>
        <v/>
      </c>
      <c r="P8" s="14" t="str">
        <f>IF('Programme Delivery Data'!P9&gt;0,'Programme Delivery Data'!P9,"")</f>
        <v/>
      </c>
      <c r="Q8" s="14" t="str">
        <f>IF('Programme Delivery Data'!Q9&gt;0,'Programme Delivery Data'!Q9,"")</f>
        <v/>
      </c>
      <c r="R8" s="14" t="str">
        <f>IF('Programme Delivery Data'!R9&gt;0,'Programme Delivery Data'!R9,"")</f>
        <v/>
      </c>
      <c r="S8" s="14" t="str">
        <f>IF('Programme Delivery Data'!S9&gt;0,'Programme Delivery Data'!S9,"")</f>
        <v/>
      </c>
      <c r="T8" s="17" t="str">
        <f>IF('Programme Delivery Data'!T9&gt;0,'Programme Delivery Data'!T9,"")</f>
        <v/>
      </c>
      <c r="U8" s="19" t="str">
        <f>IF('Eyberg Intensity - Baseline'!D52&gt;0,'Eyberg Intensity - Baseline'!D52,"")</f>
        <v/>
      </c>
      <c r="V8" s="19" t="str">
        <f>IF('Eyberg Intensity - Endpoint'!D52&gt;0,'Eyberg Intensity - Endpoint'!D52,"")</f>
        <v/>
      </c>
      <c r="W8" s="19" t="str">
        <f>IF('Eyberg Problem - Baseline'!D52&gt;0,'Eyberg Problem - Baseline'!D52,"")</f>
        <v/>
      </c>
      <c r="X8" s="19" t="str">
        <f>IF('Eyberg Problem - Endpoint'!D52&gt;0,'Eyberg Problem - Endpoint'!D52,"")</f>
        <v/>
      </c>
      <c r="Y8" s="14" t="str">
        <f>IF('Parenting Stress - Baseline'!K71=0,'Parenting Stress - Baseline'!J71,"")</f>
        <v/>
      </c>
      <c r="Z8" s="14" t="str">
        <f>IF('Parenting Stress - Endpoint'!K71&gt;0,"",'Parenting Stress - Endpoint'!J71)</f>
        <v/>
      </c>
    </row>
    <row r="9" spans="1:26" x14ac:dyDescent="0.3">
      <c r="A9" s="14">
        <f>IF('Programme Delivery Data'!A10&gt;0,'Programme Delivery Data'!A10,"")</f>
        <v>8</v>
      </c>
      <c r="B9" s="14" t="str">
        <f>IF('Programme Delivery Data'!B10&gt;0,'Programme Delivery Data'!B10,"")</f>
        <v/>
      </c>
      <c r="C9" s="14" t="str">
        <f>IF('Programme Delivery Data'!C10&gt;0,'Programme Delivery Data'!C10,"")</f>
        <v/>
      </c>
      <c r="D9" s="17" t="str">
        <f>IF('Programme Delivery Data'!D10&gt;0,'Programme Delivery Data'!D10,"")</f>
        <v/>
      </c>
      <c r="E9" s="17" t="str">
        <f>IF('Programme Delivery Data'!E10&gt;0,'Programme Delivery Data'!E10,"")</f>
        <v/>
      </c>
      <c r="F9" s="14" t="str">
        <f>IF('Programme Delivery Data'!F10&gt;0,'Programme Delivery Data'!F10,"")</f>
        <v/>
      </c>
      <c r="G9" s="14" t="str">
        <f>IF('Programme Delivery Data'!G10&gt;0,'Programme Delivery Data'!G10,"")</f>
        <v/>
      </c>
      <c r="H9" s="14" t="str">
        <f>IF('Programme Delivery Data'!H10&gt;0,'Programme Delivery Data'!H10,"")</f>
        <v/>
      </c>
      <c r="I9" s="14" t="str">
        <f>IF('Programme Delivery Data'!I10&gt;0,'Programme Delivery Data'!I10,"")</f>
        <v/>
      </c>
      <c r="J9" s="14" t="str">
        <f>IF('Programme Delivery Data'!J10&gt;0,'Programme Delivery Data'!J10,"")</f>
        <v/>
      </c>
      <c r="K9" s="14" t="str">
        <f>IF('Programme Delivery Data'!K10&gt;0,'Programme Delivery Data'!K10,"")</f>
        <v/>
      </c>
      <c r="L9" s="14" t="str">
        <f>IF('Programme Delivery Data'!L10&gt;0,'Programme Delivery Data'!L10,"")</f>
        <v/>
      </c>
      <c r="M9" s="14" t="str">
        <f>IF('Programme Delivery Data'!M10&gt;0,'Programme Delivery Data'!M10,"")</f>
        <v/>
      </c>
      <c r="N9" s="14" t="str">
        <f>IF('Programme Delivery Data'!N10&gt;0,'Programme Delivery Data'!N10,"")</f>
        <v/>
      </c>
      <c r="O9" s="14" t="str">
        <f>IF('Programme Delivery Data'!O10&gt;0,'Programme Delivery Data'!O10,"")</f>
        <v/>
      </c>
      <c r="P9" s="14" t="str">
        <f>IF('Programme Delivery Data'!P10&gt;0,'Programme Delivery Data'!P10,"")</f>
        <v/>
      </c>
      <c r="Q9" s="14" t="str">
        <f>IF('Programme Delivery Data'!Q10&gt;0,'Programme Delivery Data'!Q10,"")</f>
        <v/>
      </c>
      <c r="R9" s="14" t="str">
        <f>IF('Programme Delivery Data'!R10&gt;0,'Programme Delivery Data'!R10,"")</f>
        <v/>
      </c>
      <c r="S9" s="14" t="str">
        <f>IF('Programme Delivery Data'!S10&gt;0,'Programme Delivery Data'!S10,"")</f>
        <v/>
      </c>
      <c r="T9" s="17" t="str">
        <f>IF('Programme Delivery Data'!T10&gt;0,'Programme Delivery Data'!T10,"")</f>
        <v/>
      </c>
      <c r="U9" s="19" t="str">
        <f>IF('Eyberg Intensity - Baseline'!D53&gt;0,'Eyberg Intensity - Baseline'!D53,"")</f>
        <v/>
      </c>
      <c r="V9" s="19" t="str">
        <f>IF('Eyberg Intensity - Endpoint'!D53&gt;0,'Eyberg Intensity - Endpoint'!D53,"")</f>
        <v/>
      </c>
      <c r="W9" s="19" t="str">
        <f>IF('Eyberg Problem - Baseline'!D53&gt;0,'Eyberg Problem - Baseline'!D53,"")</f>
        <v/>
      </c>
      <c r="X9" s="19" t="str">
        <f>IF('Eyberg Problem - Endpoint'!D53&gt;0,'Eyberg Problem - Endpoint'!D53,"")</f>
        <v/>
      </c>
      <c r="Y9" s="14" t="str">
        <f>IF('Parenting Stress - Baseline'!K72=0,'Parenting Stress - Baseline'!J72,"")</f>
        <v/>
      </c>
      <c r="Z9" s="14" t="str">
        <f>IF('Parenting Stress - Endpoint'!K72&gt;0,"",'Parenting Stress - Endpoint'!J72)</f>
        <v/>
      </c>
    </row>
    <row r="10" spans="1:26" x14ac:dyDescent="0.3">
      <c r="A10" s="14">
        <f>IF('Programme Delivery Data'!A11&gt;0,'Programme Delivery Data'!A11,"")</f>
        <v>9</v>
      </c>
      <c r="B10" s="14" t="str">
        <f>IF('Programme Delivery Data'!B11&gt;0,'Programme Delivery Data'!B11,"")</f>
        <v/>
      </c>
      <c r="C10" s="14" t="str">
        <f>IF('Programme Delivery Data'!C11&gt;0,'Programme Delivery Data'!C11,"")</f>
        <v/>
      </c>
      <c r="D10" s="17" t="str">
        <f>IF('Programme Delivery Data'!D11&gt;0,'Programme Delivery Data'!D11,"")</f>
        <v/>
      </c>
      <c r="E10" s="17" t="str">
        <f>IF('Programme Delivery Data'!E11&gt;0,'Programme Delivery Data'!E11,"")</f>
        <v/>
      </c>
      <c r="F10" s="14" t="str">
        <f>IF('Programme Delivery Data'!F11&gt;0,'Programme Delivery Data'!F11,"")</f>
        <v/>
      </c>
      <c r="G10" s="14" t="str">
        <f>IF('Programme Delivery Data'!G11&gt;0,'Programme Delivery Data'!G11,"")</f>
        <v/>
      </c>
      <c r="H10" s="14" t="str">
        <f>IF('Programme Delivery Data'!H11&gt;0,'Programme Delivery Data'!H11,"")</f>
        <v/>
      </c>
      <c r="I10" s="14" t="str">
        <f>IF('Programme Delivery Data'!I11&gt;0,'Programme Delivery Data'!I11,"")</f>
        <v/>
      </c>
      <c r="J10" s="14" t="str">
        <f>IF('Programme Delivery Data'!J11&gt;0,'Programme Delivery Data'!J11,"")</f>
        <v/>
      </c>
      <c r="K10" s="14" t="str">
        <f>IF('Programme Delivery Data'!K11&gt;0,'Programme Delivery Data'!K11,"")</f>
        <v/>
      </c>
      <c r="L10" s="14" t="str">
        <f>IF('Programme Delivery Data'!L11&gt;0,'Programme Delivery Data'!L11,"")</f>
        <v/>
      </c>
      <c r="M10" s="14" t="str">
        <f>IF('Programme Delivery Data'!M11&gt;0,'Programme Delivery Data'!M11,"")</f>
        <v/>
      </c>
      <c r="N10" s="14" t="str">
        <f>IF('Programme Delivery Data'!N11&gt;0,'Programme Delivery Data'!N11,"")</f>
        <v/>
      </c>
      <c r="O10" s="14" t="str">
        <f>IF('Programme Delivery Data'!O11&gt;0,'Programme Delivery Data'!O11,"")</f>
        <v/>
      </c>
      <c r="P10" s="14" t="str">
        <f>IF('Programme Delivery Data'!P11&gt;0,'Programme Delivery Data'!P11,"")</f>
        <v/>
      </c>
      <c r="Q10" s="14" t="str">
        <f>IF('Programme Delivery Data'!Q11&gt;0,'Programme Delivery Data'!Q11,"")</f>
        <v/>
      </c>
      <c r="R10" s="14" t="str">
        <f>IF('Programme Delivery Data'!R11&gt;0,'Programme Delivery Data'!R11,"")</f>
        <v/>
      </c>
      <c r="S10" s="14" t="str">
        <f>IF('Programme Delivery Data'!S11&gt;0,'Programme Delivery Data'!S11,"")</f>
        <v/>
      </c>
      <c r="T10" s="17" t="str">
        <f>IF('Programme Delivery Data'!T11&gt;0,'Programme Delivery Data'!T11,"")</f>
        <v/>
      </c>
      <c r="U10" s="19" t="str">
        <f>IF('Eyberg Intensity - Baseline'!D54&gt;0,'Eyberg Intensity - Baseline'!D54,"")</f>
        <v/>
      </c>
      <c r="V10" s="19" t="str">
        <f>IF('Eyberg Intensity - Endpoint'!D54&gt;0,'Eyberg Intensity - Endpoint'!D54,"")</f>
        <v/>
      </c>
      <c r="W10" s="19" t="str">
        <f>IF('Eyberg Problem - Baseline'!D54&gt;0,'Eyberg Problem - Baseline'!D54,"")</f>
        <v/>
      </c>
      <c r="X10" s="19" t="str">
        <f>IF('Eyberg Problem - Endpoint'!D54&gt;0,'Eyberg Problem - Endpoint'!D54,"")</f>
        <v/>
      </c>
      <c r="Y10" s="14" t="str">
        <f>IF('Parenting Stress - Baseline'!K73=0,'Parenting Stress - Baseline'!J73,"")</f>
        <v/>
      </c>
      <c r="Z10" s="14" t="str">
        <f>IF('Parenting Stress - Endpoint'!K73&gt;0,"",'Parenting Stress - Endpoint'!J73)</f>
        <v/>
      </c>
    </row>
    <row r="11" spans="1:26" x14ac:dyDescent="0.3">
      <c r="A11" s="14">
        <f>IF('Programme Delivery Data'!A12&gt;0,'Programme Delivery Data'!A12,"")</f>
        <v>10</v>
      </c>
      <c r="B11" s="14" t="str">
        <f>IF('Programme Delivery Data'!B12&gt;0,'Programme Delivery Data'!B12,"")</f>
        <v/>
      </c>
      <c r="C11" s="14" t="str">
        <f>IF('Programme Delivery Data'!C12&gt;0,'Programme Delivery Data'!C12,"")</f>
        <v/>
      </c>
      <c r="D11" s="17" t="str">
        <f>IF('Programme Delivery Data'!D12&gt;0,'Programme Delivery Data'!D12,"")</f>
        <v/>
      </c>
      <c r="E11" s="17" t="str">
        <f>IF('Programme Delivery Data'!E12&gt;0,'Programme Delivery Data'!E12,"")</f>
        <v/>
      </c>
      <c r="F11" s="14" t="str">
        <f>IF('Programme Delivery Data'!F12&gt;0,'Programme Delivery Data'!F12,"")</f>
        <v/>
      </c>
      <c r="G11" s="14" t="str">
        <f>IF('Programme Delivery Data'!G12&gt;0,'Programme Delivery Data'!G12,"")</f>
        <v/>
      </c>
      <c r="H11" s="14" t="str">
        <f>IF('Programme Delivery Data'!H12&gt;0,'Programme Delivery Data'!H12,"")</f>
        <v/>
      </c>
      <c r="I11" s="14" t="str">
        <f>IF('Programme Delivery Data'!I12&gt;0,'Programme Delivery Data'!I12,"")</f>
        <v/>
      </c>
      <c r="J11" s="14" t="str">
        <f>IF('Programme Delivery Data'!J12&gt;0,'Programme Delivery Data'!J12,"")</f>
        <v/>
      </c>
      <c r="K11" s="14" t="str">
        <f>IF('Programme Delivery Data'!K12&gt;0,'Programme Delivery Data'!K12,"")</f>
        <v/>
      </c>
      <c r="L11" s="14" t="str">
        <f>IF('Programme Delivery Data'!L12&gt;0,'Programme Delivery Data'!L12,"")</f>
        <v/>
      </c>
      <c r="M11" s="14" t="str">
        <f>IF('Programme Delivery Data'!M12&gt;0,'Programme Delivery Data'!M12,"")</f>
        <v/>
      </c>
      <c r="N11" s="14" t="str">
        <f>IF('Programme Delivery Data'!N12&gt;0,'Programme Delivery Data'!N12,"")</f>
        <v/>
      </c>
      <c r="O11" s="14" t="str">
        <f>IF('Programme Delivery Data'!O12&gt;0,'Programme Delivery Data'!O12,"")</f>
        <v/>
      </c>
      <c r="P11" s="14" t="str">
        <f>IF('Programme Delivery Data'!P12&gt;0,'Programme Delivery Data'!P12,"")</f>
        <v/>
      </c>
      <c r="Q11" s="14" t="str">
        <f>IF('Programme Delivery Data'!Q12&gt;0,'Programme Delivery Data'!Q12,"")</f>
        <v/>
      </c>
      <c r="R11" s="14" t="str">
        <f>IF('Programme Delivery Data'!R12&gt;0,'Programme Delivery Data'!R12,"")</f>
        <v/>
      </c>
      <c r="S11" s="14" t="str">
        <f>IF('Programme Delivery Data'!S12&gt;0,'Programme Delivery Data'!S12,"")</f>
        <v/>
      </c>
      <c r="T11" s="17" t="str">
        <f>IF('Programme Delivery Data'!T12&gt;0,'Programme Delivery Data'!T12,"")</f>
        <v/>
      </c>
      <c r="U11" s="19" t="str">
        <f>IF('Eyberg Intensity - Baseline'!D55&gt;0,'Eyberg Intensity - Baseline'!D55,"")</f>
        <v/>
      </c>
      <c r="V11" s="19" t="str">
        <f>IF('Eyberg Intensity - Endpoint'!D55&gt;0,'Eyberg Intensity - Endpoint'!D55,"")</f>
        <v/>
      </c>
      <c r="W11" s="19" t="str">
        <f>IF('Eyberg Problem - Baseline'!D55&gt;0,'Eyberg Problem - Baseline'!D55,"")</f>
        <v/>
      </c>
      <c r="X11" s="19" t="str">
        <f>IF('Eyberg Problem - Endpoint'!D55&gt;0,'Eyberg Problem - Endpoint'!D55,"")</f>
        <v/>
      </c>
      <c r="Y11" s="14" t="str">
        <f>IF('Parenting Stress - Baseline'!K74=0,'Parenting Stress - Baseline'!J74,"")</f>
        <v/>
      </c>
      <c r="Z11" s="14" t="str">
        <f>IF('Parenting Stress - Endpoint'!K74&gt;0,"",'Parenting Stress - Endpoint'!J74)</f>
        <v/>
      </c>
    </row>
    <row r="12" spans="1:26" x14ac:dyDescent="0.3">
      <c r="A12" s="14">
        <f>IF('Programme Delivery Data'!A13&gt;0,'Programme Delivery Data'!A13,"")</f>
        <v>11</v>
      </c>
      <c r="B12" s="14" t="str">
        <f>IF('Programme Delivery Data'!B13&gt;0,'Programme Delivery Data'!B13,"")</f>
        <v/>
      </c>
      <c r="C12" s="14" t="str">
        <f>IF('Programme Delivery Data'!C13&gt;0,'Programme Delivery Data'!C13,"")</f>
        <v/>
      </c>
      <c r="D12" s="17" t="str">
        <f>IF('Programme Delivery Data'!D13&gt;0,'Programme Delivery Data'!D13,"")</f>
        <v/>
      </c>
      <c r="E12" s="17" t="str">
        <f>IF('Programme Delivery Data'!E13&gt;0,'Programme Delivery Data'!E13,"")</f>
        <v/>
      </c>
      <c r="F12" s="14" t="str">
        <f>IF('Programme Delivery Data'!F13&gt;0,'Programme Delivery Data'!F13,"")</f>
        <v/>
      </c>
      <c r="G12" s="14" t="str">
        <f>IF('Programme Delivery Data'!G13&gt;0,'Programme Delivery Data'!G13,"")</f>
        <v/>
      </c>
      <c r="H12" s="14" t="str">
        <f>IF('Programme Delivery Data'!H13&gt;0,'Programme Delivery Data'!H13,"")</f>
        <v/>
      </c>
      <c r="I12" s="14" t="str">
        <f>IF('Programme Delivery Data'!I13&gt;0,'Programme Delivery Data'!I13,"")</f>
        <v/>
      </c>
      <c r="J12" s="14" t="str">
        <f>IF('Programme Delivery Data'!J13&gt;0,'Programme Delivery Data'!J13,"")</f>
        <v/>
      </c>
      <c r="K12" s="14" t="str">
        <f>IF('Programme Delivery Data'!K13&gt;0,'Programme Delivery Data'!K13,"")</f>
        <v/>
      </c>
      <c r="L12" s="14" t="str">
        <f>IF('Programme Delivery Data'!L13&gt;0,'Programme Delivery Data'!L13,"")</f>
        <v/>
      </c>
      <c r="M12" s="14" t="str">
        <f>IF('Programme Delivery Data'!M13&gt;0,'Programme Delivery Data'!M13,"")</f>
        <v/>
      </c>
      <c r="N12" s="14" t="str">
        <f>IF('Programme Delivery Data'!N13&gt;0,'Programme Delivery Data'!N13,"")</f>
        <v/>
      </c>
      <c r="O12" s="14" t="str">
        <f>IF('Programme Delivery Data'!O13&gt;0,'Programme Delivery Data'!O13,"")</f>
        <v/>
      </c>
      <c r="P12" s="14" t="str">
        <f>IF('Programme Delivery Data'!P13&gt;0,'Programme Delivery Data'!P13,"")</f>
        <v/>
      </c>
      <c r="Q12" s="14" t="str">
        <f>IF('Programme Delivery Data'!Q13&gt;0,'Programme Delivery Data'!Q13,"")</f>
        <v/>
      </c>
      <c r="R12" s="14" t="str">
        <f>IF('Programme Delivery Data'!R13&gt;0,'Programme Delivery Data'!R13,"")</f>
        <v/>
      </c>
      <c r="S12" s="14" t="str">
        <f>IF('Programme Delivery Data'!S13&gt;0,'Programme Delivery Data'!S13,"")</f>
        <v/>
      </c>
      <c r="T12" s="17" t="str">
        <f>IF('Programme Delivery Data'!T13&gt;0,'Programme Delivery Data'!T13,"")</f>
        <v/>
      </c>
      <c r="U12" s="19" t="str">
        <f>IF('Eyberg Intensity - Baseline'!D56&gt;0,'Eyberg Intensity - Baseline'!D56,"")</f>
        <v/>
      </c>
      <c r="V12" s="19" t="str">
        <f>IF('Eyberg Intensity - Endpoint'!D56&gt;0,'Eyberg Intensity - Endpoint'!D56,"")</f>
        <v/>
      </c>
      <c r="W12" s="19" t="str">
        <f>IF('Eyberg Problem - Baseline'!D56&gt;0,'Eyberg Problem - Baseline'!D56,"")</f>
        <v/>
      </c>
      <c r="X12" s="19" t="str">
        <f>IF('Eyberg Problem - Endpoint'!D56&gt;0,'Eyberg Problem - Endpoint'!D56,"")</f>
        <v/>
      </c>
      <c r="Y12" s="14" t="str">
        <f>IF('Parenting Stress - Baseline'!K75=0,'Parenting Stress - Baseline'!J75,"")</f>
        <v/>
      </c>
      <c r="Z12" s="14" t="str">
        <f>IF('Parenting Stress - Endpoint'!K75&gt;0,"",'Parenting Stress - Endpoint'!J75)</f>
        <v/>
      </c>
    </row>
    <row r="13" spans="1:26" x14ac:dyDescent="0.3">
      <c r="A13" s="14">
        <f>IF('Programme Delivery Data'!A14&gt;0,'Programme Delivery Data'!A14,"")</f>
        <v>12</v>
      </c>
      <c r="B13" s="14" t="str">
        <f>IF('Programme Delivery Data'!B14&gt;0,'Programme Delivery Data'!B14,"")</f>
        <v/>
      </c>
      <c r="C13" s="14" t="str">
        <f>IF('Programme Delivery Data'!C14&gt;0,'Programme Delivery Data'!C14,"")</f>
        <v/>
      </c>
      <c r="D13" s="17" t="str">
        <f>IF('Programme Delivery Data'!D14&gt;0,'Programme Delivery Data'!D14,"")</f>
        <v/>
      </c>
      <c r="E13" s="17" t="str">
        <f>IF('Programme Delivery Data'!E14&gt;0,'Programme Delivery Data'!E14,"")</f>
        <v/>
      </c>
      <c r="F13" s="14" t="str">
        <f>IF('Programme Delivery Data'!F14&gt;0,'Programme Delivery Data'!F14,"")</f>
        <v/>
      </c>
      <c r="G13" s="14" t="str">
        <f>IF('Programme Delivery Data'!G14&gt;0,'Programme Delivery Data'!G14,"")</f>
        <v/>
      </c>
      <c r="H13" s="14" t="str">
        <f>IF('Programme Delivery Data'!H14&gt;0,'Programme Delivery Data'!H14,"")</f>
        <v/>
      </c>
      <c r="I13" s="14" t="str">
        <f>IF('Programme Delivery Data'!I14&gt;0,'Programme Delivery Data'!I14,"")</f>
        <v/>
      </c>
      <c r="J13" s="14" t="str">
        <f>IF('Programme Delivery Data'!J14&gt;0,'Programme Delivery Data'!J14,"")</f>
        <v/>
      </c>
      <c r="K13" s="14" t="str">
        <f>IF('Programme Delivery Data'!K14&gt;0,'Programme Delivery Data'!K14,"")</f>
        <v/>
      </c>
      <c r="L13" s="14" t="str">
        <f>IF('Programme Delivery Data'!L14&gt;0,'Programme Delivery Data'!L14,"")</f>
        <v/>
      </c>
      <c r="M13" s="14" t="str">
        <f>IF('Programme Delivery Data'!M14&gt;0,'Programme Delivery Data'!M14,"")</f>
        <v/>
      </c>
      <c r="N13" s="14" t="str">
        <f>IF('Programme Delivery Data'!N14&gt;0,'Programme Delivery Data'!N14,"")</f>
        <v/>
      </c>
      <c r="O13" s="14" t="str">
        <f>IF('Programme Delivery Data'!O14&gt;0,'Programme Delivery Data'!O14,"")</f>
        <v/>
      </c>
      <c r="P13" s="14" t="str">
        <f>IF('Programme Delivery Data'!P14&gt;0,'Programme Delivery Data'!P14,"")</f>
        <v/>
      </c>
      <c r="Q13" s="14" t="str">
        <f>IF('Programme Delivery Data'!Q14&gt;0,'Programme Delivery Data'!Q14,"")</f>
        <v/>
      </c>
      <c r="R13" s="14" t="str">
        <f>IF('Programme Delivery Data'!R14&gt;0,'Programme Delivery Data'!R14,"")</f>
        <v/>
      </c>
      <c r="S13" s="14" t="str">
        <f>IF('Programme Delivery Data'!S14&gt;0,'Programme Delivery Data'!S14,"")</f>
        <v/>
      </c>
      <c r="T13" s="17" t="str">
        <f>IF('Programme Delivery Data'!T14&gt;0,'Programme Delivery Data'!T14,"")</f>
        <v/>
      </c>
      <c r="U13" s="19" t="str">
        <f>IF('Eyberg Intensity - Baseline'!D57&gt;0,'Eyberg Intensity - Baseline'!D57,"")</f>
        <v/>
      </c>
      <c r="V13" s="19" t="str">
        <f>IF('Eyberg Intensity - Endpoint'!D57&gt;0,'Eyberg Intensity - Endpoint'!D57,"")</f>
        <v/>
      </c>
      <c r="W13" s="19" t="str">
        <f>IF('Eyberg Problem - Baseline'!D57&gt;0,'Eyberg Problem - Baseline'!D57,"")</f>
        <v/>
      </c>
      <c r="X13" s="19" t="str">
        <f>IF('Eyberg Problem - Endpoint'!D57&gt;0,'Eyberg Problem - Endpoint'!D57,"")</f>
        <v/>
      </c>
      <c r="Y13" s="14" t="str">
        <f>IF('Parenting Stress - Baseline'!K76=0,'Parenting Stress - Baseline'!J76,"")</f>
        <v/>
      </c>
      <c r="Z13" s="14" t="str">
        <f>IF('Parenting Stress - Endpoint'!K76&gt;0,"",'Parenting Stress - Endpoint'!J76)</f>
        <v/>
      </c>
    </row>
    <row r="14" spans="1:26" x14ac:dyDescent="0.3">
      <c r="A14" s="14">
        <f>IF('Programme Delivery Data'!A15&gt;0,'Programme Delivery Data'!A15,"")</f>
        <v>13</v>
      </c>
      <c r="B14" s="14" t="str">
        <f>IF('Programme Delivery Data'!B15&gt;0,'Programme Delivery Data'!B15,"")</f>
        <v/>
      </c>
      <c r="C14" s="14" t="str">
        <f>IF('Programme Delivery Data'!C15&gt;0,'Programme Delivery Data'!C15,"")</f>
        <v/>
      </c>
      <c r="D14" s="17" t="str">
        <f>IF('Programme Delivery Data'!D15&gt;0,'Programme Delivery Data'!D15,"")</f>
        <v/>
      </c>
      <c r="E14" s="17" t="str">
        <f>IF('Programme Delivery Data'!E15&gt;0,'Programme Delivery Data'!E15,"")</f>
        <v/>
      </c>
      <c r="F14" s="14" t="str">
        <f>IF('Programme Delivery Data'!F15&gt;0,'Programme Delivery Data'!F15,"")</f>
        <v/>
      </c>
      <c r="G14" s="14" t="str">
        <f>IF('Programme Delivery Data'!G15&gt;0,'Programme Delivery Data'!G15,"")</f>
        <v/>
      </c>
      <c r="H14" s="14" t="str">
        <f>IF('Programme Delivery Data'!H15&gt;0,'Programme Delivery Data'!H15,"")</f>
        <v/>
      </c>
      <c r="I14" s="14" t="str">
        <f>IF('Programme Delivery Data'!I15&gt;0,'Programme Delivery Data'!I15,"")</f>
        <v/>
      </c>
      <c r="J14" s="14" t="str">
        <f>IF('Programme Delivery Data'!J15&gt;0,'Programme Delivery Data'!J15,"")</f>
        <v/>
      </c>
      <c r="K14" s="14" t="str">
        <f>IF('Programme Delivery Data'!K15&gt;0,'Programme Delivery Data'!K15,"")</f>
        <v/>
      </c>
      <c r="L14" s="14" t="str">
        <f>IF('Programme Delivery Data'!L15&gt;0,'Programme Delivery Data'!L15,"")</f>
        <v/>
      </c>
      <c r="M14" s="14" t="str">
        <f>IF('Programme Delivery Data'!M15&gt;0,'Programme Delivery Data'!M15,"")</f>
        <v/>
      </c>
      <c r="N14" s="14" t="str">
        <f>IF('Programme Delivery Data'!N15&gt;0,'Programme Delivery Data'!N15,"")</f>
        <v/>
      </c>
      <c r="O14" s="14" t="str">
        <f>IF('Programme Delivery Data'!O15&gt;0,'Programme Delivery Data'!O15,"")</f>
        <v/>
      </c>
      <c r="P14" s="14" t="str">
        <f>IF('Programme Delivery Data'!P15&gt;0,'Programme Delivery Data'!P15,"")</f>
        <v/>
      </c>
      <c r="Q14" s="14" t="str">
        <f>IF('Programme Delivery Data'!Q15&gt;0,'Programme Delivery Data'!Q15,"")</f>
        <v/>
      </c>
      <c r="R14" s="14" t="str">
        <f>IF('Programme Delivery Data'!R15&gt;0,'Programme Delivery Data'!R15,"")</f>
        <v/>
      </c>
      <c r="S14" s="14" t="str">
        <f>IF('Programme Delivery Data'!S15&gt;0,'Programme Delivery Data'!S15,"")</f>
        <v/>
      </c>
      <c r="T14" s="17" t="str">
        <f>IF('Programme Delivery Data'!T15&gt;0,'Programme Delivery Data'!T15,"")</f>
        <v/>
      </c>
      <c r="U14" s="19" t="str">
        <f>IF('Eyberg Intensity - Baseline'!D58&gt;0,'Eyberg Intensity - Baseline'!D58,"")</f>
        <v/>
      </c>
      <c r="V14" s="19" t="str">
        <f>IF('Eyberg Intensity - Endpoint'!D58&gt;0,'Eyberg Intensity - Endpoint'!D58,"")</f>
        <v/>
      </c>
      <c r="W14" s="19" t="str">
        <f>IF('Eyberg Problem - Baseline'!D58&gt;0,'Eyberg Problem - Baseline'!D58,"")</f>
        <v/>
      </c>
      <c r="X14" s="19" t="str">
        <f>IF('Eyberg Problem - Endpoint'!D58&gt;0,'Eyberg Problem - Endpoint'!D58,"")</f>
        <v/>
      </c>
      <c r="Y14" s="14" t="str">
        <f>IF('Parenting Stress - Baseline'!K77=0,'Parenting Stress - Baseline'!J77,"")</f>
        <v/>
      </c>
      <c r="Z14" s="14" t="str">
        <f>IF('Parenting Stress - Endpoint'!K77&gt;0,"",'Parenting Stress - Endpoint'!J77)</f>
        <v/>
      </c>
    </row>
    <row r="15" spans="1:26" x14ac:dyDescent="0.3">
      <c r="A15" s="14">
        <f>IF('Programme Delivery Data'!A16&gt;0,'Programme Delivery Data'!A16,"")</f>
        <v>14</v>
      </c>
      <c r="B15" s="14" t="str">
        <f>IF('Programme Delivery Data'!B16&gt;0,'Programme Delivery Data'!B16,"")</f>
        <v/>
      </c>
      <c r="C15" s="14" t="str">
        <f>IF('Programme Delivery Data'!C16&gt;0,'Programme Delivery Data'!C16,"")</f>
        <v/>
      </c>
      <c r="D15" s="17" t="str">
        <f>IF('Programme Delivery Data'!D16&gt;0,'Programme Delivery Data'!D16,"")</f>
        <v/>
      </c>
      <c r="E15" s="17" t="str">
        <f>IF('Programme Delivery Data'!E16&gt;0,'Programme Delivery Data'!E16,"")</f>
        <v/>
      </c>
      <c r="F15" s="14" t="str">
        <f>IF('Programme Delivery Data'!F16&gt;0,'Programme Delivery Data'!F16,"")</f>
        <v/>
      </c>
      <c r="G15" s="14" t="str">
        <f>IF('Programme Delivery Data'!G16&gt;0,'Programme Delivery Data'!G16,"")</f>
        <v/>
      </c>
      <c r="H15" s="14" t="str">
        <f>IF('Programme Delivery Data'!H16&gt;0,'Programme Delivery Data'!H16,"")</f>
        <v/>
      </c>
      <c r="I15" s="14" t="str">
        <f>IF('Programme Delivery Data'!I16&gt;0,'Programme Delivery Data'!I16,"")</f>
        <v/>
      </c>
      <c r="J15" s="14" t="str">
        <f>IF('Programme Delivery Data'!J16&gt;0,'Programme Delivery Data'!J16,"")</f>
        <v/>
      </c>
      <c r="K15" s="14" t="str">
        <f>IF('Programme Delivery Data'!K16&gt;0,'Programme Delivery Data'!K16,"")</f>
        <v/>
      </c>
      <c r="L15" s="14" t="str">
        <f>IF('Programme Delivery Data'!L16&gt;0,'Programme Delivery Data'!L16,"")</f>
        <v/>
      </c>
      <c r="M15" s="14" t="str">
        <f>IF('Programme Delivery Data'!M16&gt;0,'Programme Delivery Data'!M16,"")</f>
        <v/>
      </c>
      <c r="N15" s="14" t="str">
        <f>IF('Programme Delivery Data'!N16&gt;0,'Programme Delivery Data'!N16,"")</f>
        <v/>
      </c>
      <c r="O15" s="14" t="str">
        <f>IF('Programme Delivery Data'!O16&gt;0,'Programme Delivery Data'!O16,"")</f>
        <v/>
      </c>
      <c r="P15" s="14" t="str">
        <f>IF('Programme Delivery Data'!P16&gt;0,'Programme Delivery Data'!P16,"")</f>
        <v/>
      </c>
      <c r="Q15" s="14" t="str">
        <f>IF('Programme Delivery Data'!Q16&gt;0,'Programme Delivery Data'!Q16,"")</f>
        <v/>
      </c>
      <c r="R15" s="14" t="str">
        <f>IF('Programme Delivery Data'!R16&gt;0,'Programme Delivery Data'!R16,"")</f>
        <v/>
      </c>
      <c r="S15" s="14" t="str">
        <f>IF('Programme Delivery Data'!S16&gt;0,'Programme Delivery Data'!S16,"")</f>
        <v/>
      </c>
      <c r="T15" s="17" t="str">
        <f>IF('Programme Delivery Data'!T16&gt;0,'Programme Delivery Data'!T16,"")</f>
        <v/>
      </c>
      <c r="U15" s="19" t="str">
        <f>IF('Eyberg Intensity - Baseline'!D59&gt;0,'Eyberg Intensity - Baseline'!D59,"")</f>
        <v/>
      </c>
      <c r="V15" s="19" t="str">
        <f>IF('Eyberg Intensity - Endpoint'!D59&gt;0,'Eyberg Intensity - Endpoint'!D59,"")</f>
        <v/>
      </c>
      <c r="W15" s="19" t="str">
        <f>IF('Eyberg Problem - Baseline'!D59&gt;0,'Eyberg Problem - Baseline'!D59,"")</f>
        <v/>
      </c>
      <c r="X15" s="19" t="str">
        <f>IF('Eyberg Problem - Endpoint'!D59&gt;0,'Eyberg Problem - Endpoint'!D59,"")</f>
        <v/>
      </c>
      <c r="Y15" s="14" t="str">
        <f>IF('Parenting Stress - Baseline'!K78=0,'Parenting Stress - Baseline'!J78,"")</f>
        <v/>
      </c>
      <c r="Z15" s="14" t="str">
        <f>IF('Parenting Stress - Endpoint'!K78&gt;0,"",'Parenting Stress - Endpoint'!J78)</f>
        <v/>
      </c>
    </row>
    <row r="16" spans="1:26" x14ac:dyDescent="0.3">
      <c r="A16" s="14">
        <f>IF('Programme Delivery Data'!A17&gt;0,'Programme Delivery Data'!A17,"")</f>
        <v>15</v>
      </c>
      <c r="B16" s="14" t="str">
        <f>IF('Programme Delivery Data'!B17&gt;0,'Programme Delivery Data'!B17,"")</f>
        <v/>
      </c>
      <c r="C16" s="14" t="str">
        <f>IF('Programme Delivery Data'!C17&gt;0,'Programme Delivery Data'!C17,"")</f>
        <v/>
      </c>
      <c r="D16" s="17" t="str">
        <f>IF('Programme Delivery Data'!D17&gt;0,'Programme Delivery Data'!D17,"")</f>
        <v/>
      </c>
      <c r="E16" s="17" t="str">
        <f>IF('Programme Delivery Data'!E17&gt;0,'Programme Delivery Data'!E17,"")</f>
        <v/>
      </c>
      <c r="F16" s="14" t="str">
        <f>IF('Programme Delivery Data'!F17&gt;0,'Programme Delivery Data'!F17,"")</f>
        <v/>
      </c>
      <c r="G16" s="14" t="str">
        <f>IF('Programme Delivery Data'!G17&gt;0,'Programme Delivery Data'!G17,"")</f>
        <v/>
      </c>
      <c r="H16" s="14" t="str">
        <f>IF('Programme Delivery Data'!H17&gt;0,'Programme Delivery Data'!H17,"")</f>
        <v/>
      </c>
      <c r="I16" s="14" t="str">
        <f>IF('Programme Delivery Data'!I17&gt;0,'Programme Delivery Data'!I17,"")</f>
        <v/>
      </c>
      <c r="J16" s="14" t="str">
        <f>IF('Programme Delivery Data'!J17&gt;0,'Programme Delivery Data'!J17,"")</f>
        <v/>
      </c>
      <c r="K16" s="14" t="str">
        <f>IF('Programme Delivery Data'!K17&gt;0,'Programme Delivery Data'!K17,"")</f>
        <v/>
      </c>
      <c r="L16" s="14" t="str">
        <f>IF('Programme Delivery Data'!L17&gt;0,'Programme Delivery Data'!L17,"")</f>
        <v/>
      </c>
      <c r="M16" s="14" t="str">
        <f>IF('Programme Delivery Data'!M17&gt;0,'Programme Delivery Data'!M17,"")</f>
        <v/>
      </c>
      <c r="N16" s="14" t="str">
        <f>IF('Programme Delivery Data'!N17&gt;0,'Programme Delivery Data'!N17,"")</f>
        <v/>
      </c>
      <c r="O16" s="14" t="str">
        <f>IF('Programme Delivery Data'!O17&gt;0,'Programme Delivery Data'!O17,"")</f>
        <v/>
      </c>
      <c r="P16" s="14" t="str">
        <f>IF('Programme Delivery Data'!P17&gt;0,'Programme Delivery Data'!P17,"")</f>
        <v/>
      </c>
      <c r="Q16" s="14" t="str">
        <f>IF('Programme Delivery Data'!Q17&gt;0,'Programme Delivery Data'!Q17,"")</f>
        <v/>
      </c>
      <c r="R16" s="14" t="str">
        <f>IF('Programme Delivery Data'!R17&gt;0,'Programme Delivery Data'!R17,"")</f>
        <v/>
      </c>
      <c r="S16" s="14" t="str">
        <f>IF('Programme Delivery Data'!S17&gt;0,'Programme Delivery Data'!S17,"")</f>
        <v/>
      </c>
      <c r="T16" s="17" t="str">
        <f>IF('Programme Delivery Data'!T17&gt;0,'Programme Delivery Data'!T17,"")</f>
        <v/>
      </c>
      <c r="U16" s="19" t="str">
        <f>IF('Eyberg Intensity - Baseline'!D60&gt;0,'Eyberg Intensity - Baseline'!D60,"")</f>
        <v/>
      </c>
      <c r="V16" s="19" t="str">
        <f>IF('Eyberg Intensity - Endpoint'!D60&gt;0,'Eyberg Intensity - Endpoint'!D60,"")</f>
        <v/>
      </c>
      <c r="W16" s="19" t="str">
        <f>IF('Eyberg Problem - Baseline'!D60&gt;0,'Eyberg Problem - Baseline'!D60,"")</f>
        <v/>
      </c>
      <c r="X16" s="19" t="str">
        <f>IF('Eyberg Problem - Endpoint'!D60&gt;0,'Eyberg Problem - Endpoint'!D60,"")</f>
        <v/>
      </c>
      <c r="Y16" s="14" t="str">
        <f>IF('Parenting Stress - Baseline'!K79=0,'Parenting Stress - Baseline'!J79,"")</f>
        <v/>
      </c>
      <c r="Z16" s="14" t="str">
        <f>IF('Parenting Stress - Endpoint'!K79&gt;0,"",'Parenting Stress - Endpoint'!J79)</f>
        <v/>
      </c>
    </row>
    <row r="17" spans="1:26" x14ac:dyDescent="0.3">
      <c r="A17" s="14">
        <f>IF('Programme Delivery Data'!A18&gt;0,'Programme Delivery Data'!A18,"")</f>
        <v>16</v>
      </c>
      <c r="B17" s="14" t="str">
        <f>IF('Programme Delivery Data'!B18&gt;0,'Programme Delivery Data'!B18,"")</f>
        <v/>
      </c>
      <c r="C17" s="14" t="str">
        <f>IF('Programme Delivery Data'!C18&gt;0,'Programme Delivery Data'!C18,"")</f>
        <v/>
      </c>
      <c r="D17" s="17" t="str">
        <f>IF('Programme Delivery Data'!D18&gt;0,'Programme Delivery Data'!D18,"")</f>
        <v/>
      </c>
      <c r="E17" s="17" t="str">
        <f>IF('Programme Delivery Data'!E18&gt;0,'Programme Delivery Data'!E18,"")</f>
        <v/>
      </c>
      <c r="F17" s="14" t="str">
        <f>IF('Programme Delivery Data'!F18&gt;0,'Programme Delivery Data'!F18,"")</f>
        <v/>
      </c>
      <c r="G17" s="14" t="str">
        <f>IF('Programme Delivery Data'!G18&gt;0,'Programme Delivery Data'!G18,"")</f>
        <v/>
      </c>
      <c r="H17" s="14" t="str">
        <f>IF('Programme Delivery Data'!H18&gt;0,'Programme Delivery Data'!H18,"")</f>
        <v/>
      </c>
      <c r="I17" s="14" t="str">
        <f>IF('Programme Delivery Data'!I18&gt;0,'Programme Delivery Data'!I18,"")</f>
        <v/>
      </c>
      <c r="J17" s="14" t="str">
        <f>IF('Programme Delivery Data'!J18&gt;0,'Programme Delivery Data'!J18,"")</f>
        <v/>
      </c>
      <c r="K17" s="14" t="str">
        <f>IF('Programme Delivery Data'!K18&gt;0,'Programme Delivery Data'!K18,"")</f>
        <v/>
      </c>
      <c r="L17" s="14" t="str">
        <f>IF('Programme Delivery Data'!L18&gt;0,'Programme Delivery Data'!L18,"")</f>
        <v/>
      </c>
      <c r="M17" s="14" t="str">
        <f>IF('Programme Delivery Data'!M18&gt;0,'Programme Delivery Data'!M18,"")</f>
        <v/>
      </c>
      <c r="N17" s="14" t="str">
        <f>IF('Programme Delivery Data'!N18&gt;0,'Programme Delivery Data'!N18,"")</f>
        <v/>
      </c>
      <c r="O17" s="14" t="str">
        <f>IF('Programme Delivery Data'!O18&gt;0,'Programme Delivery Data'!O18,"")</f>
        <v/>
      </c>
      <c r="P17" s="14" t="str">
        <f>IF('Programme Delivery Data'!P18&gt;0,'Programme Delivery Data'!P18,"")</f>
        <v/>
      </c>
      <c r="Q17" s="14" t="str">
        <f>IF('Programme Delivery Data'!Q18&gt;0,'Programme Delivery Data'!Q18,"")</f>
        <v/>
      </c>
      <c r="R17" s="14" t="str">
        <f>IF('Programme Delivery Data'!R18&gt;0,'Programme Delivery Data'!R18,"")</f>
        <v/>
      </c>
      <c r="S17" s="14" t="str">
        <f>IF('Programme Delivery Data'!S18&gt;0,'Programme Delivery Data'!S18,"")</f>
        <v/>
      </c>
      <c r="T17" s="17" t="str">
        <f>IF('Programme Delivery Data'!T18&gt;0,'Programme Delivery Data'!T18,"")</f>
        <v/>
      </c>
      <c r="U17" s="19" t="str">
        <f>IF('Eyberg Intensity - Baseline'!D61&gt;0,'Eyberg Intensity - Baseline'!D61,"")</f>
        <v/>
      </c>
      <c r="V17" s="19" t="str">
        <f>IF('Eyberg Intensity - Endpoint'!D61&gt;0,'Eyberg Intensity - Endpoint'!D61,"")</f>
        <v/>
      </c>
      <c r="W17" s="19" t="str">
        <f>IF('Eyberg Problem - Baseline'!D61&gt;0,'Eyberg Problem - Baseline'!D61,"")</f>
        <v/>
      </c>
      <c r="X17" s="19" t="str">
        <f>IF('Eyberg Problem - Endpoint'!D61&gt;0,'Eyberg Problem - Endpoint'!D61,"")</f>
        <v/>
      </c>
      <c r="Y17" s="14" t="str">
        <f>IF('Parenting Stress - Baseline'!K80=0,'Parenting Stress - Baseline'!J80,"")</f>
        <v/>
      </c>
      <c r="Z17" s="14" t="str">
        <f>IF('Parenting Stress - Endpoint'!K80&gt;0,"",'Parenting Stress - Endpoint'!J80)</f>
        <v/>
      </c>
    </row>
    <row r="18" spans="1:26" x14ac:dyDescent="0.3">
      <c r="A18" s="14">
        <f>IF('Programme Delivery Data'!A19&gt;0,'Programme Delivery Data'!A19,"")</f>
        <v>17</v>
      </c>
      <c r="B18" s="14" t="str">
        <f>IF('Programme Delivery Data'!B19&gt;0,'Programme Delivery Data'!B19,"")</f>
        <v/>
      </c>
      <c r="C18" s="14" t="str">
        <f>IF('Programme Delivery Data'!C19&gt;0,'Programme Delivery Data'!C19,"")</f>
        <v/>
      </c>
      <c r="D18" s="17" t="str">
        <f>IF('Programme Delivery Data'!D19&gt;0,'Programme Delivery Data'!D19,"")</f>
        <v/>
      </c>
      <c r="E18" s="17" t="str">
        <f>IF('Programme Delivery Data'!E19&gt;0,'Programme Delivery Data'!E19,"")</f>
        <v/>
      </c>
      <c r="F18" s="14" t="str">
        <f>IF('Programme Delivery Data'!F19&gt;0,'Programme Delivery Data'!F19,"")</f>
        <v/>
      </c>
      <c r="G18" s="14" t="str">
        <f>IF('Programme Delivery Data'!G19&gt;0,'Programme Delivery Data'!G19,"")</f>
        <v/>
      </c>
      <c r="H18" s="14" t="str">
        <f>IF('Programme Delivery Data'!H19&gt;0,'Programme Delivery Data'!H19,"")</f>
        <v/>
      </c>
      <c r="I18" s="14" t="str">
        <f>IF('Programme Delivery Data'!I19&gt;0,'Programme Delivery Data'!I19,"")</f>
        <v/>
      </c>
      <c r="J18" s="14" t="str">
        <f>IF('Programme Delivery Data'!J19&gt;0,'Programme Delivery Data'!J19,"")</f>
        <v/>
      </c>
      <c r="K18" s="14" t="str">
        <f>IF('Programme Delivery Data'!K19&gt;0,'Programme Delivery Data'!K19,"")</f>
        <v/>
      </c>
      <c r="L18" s="14" t="str">
        <f>IF('Programme Delivery Data'!L19&gt;0,'Programme Delivery Data'!L19,"")</f>
        <v/>
      </c>
      <c r="M18" s="14" t="str">
        <f>IF('Programme Delivery Data'!M19&gt;0,'Programme Delivery Data'!M19,"")</f>
        <v/>
      </c>
      <c r="N18" s="14" t="str">
        <f>IF('Programme Delivery Data'!N19&gt;0,'Programme Delivery Data'!N19,"")</f>
        <v/>
      </c>
      <c r="O18" s="14" t="str">
        <f>IF('Programme Delivery Data'!O19&gt;0,'Programme Delivery Data'!O19,"")</f>
        <v/>
      </c>
      <c r="P18" s="14" t="str">
        <f>IF('Programme Delivery Data'!P19&gt;0,'Programme Delivery Data'!P19,"")</f>
        <v/>
      </c>
      <c r="Q18" s="14" t="str">
        <f>IF('Programme Delivery Data'!Q19&gt;0,'Programme Delivery Data'!Q19,"")</f>
        <v/>
      </c>
      <c r="R18" s="14" t="str">
        <f>IF('Programme Delivery Data'!R19&gt;0,'Programme Delivery Data'!R19,"")</f>
        <v/>
      </c>
      <c r="S18" s="14" t="str">
        <f>IF('Programme Delivery Data'!S19&gt;0,'Programme Delivery Data'!S19,"")</f>
        <v/>
      </c>
      <c r="T18" s="17" t="str">
        <f>IF('Programme Delivery Data'!T19&gt;0,'Programme Delivery Data'!T19,"")</f>
        <v/>
      </c>
      <c r="U18" s="19" t="str">
        <f>IF('Eyberg Intensity - Baseline'!D62&gt;0,'Eyberg Intensity - Baseline'!D62,"")</f>
        <v/>
      </c>
      <c r="V18" s="19" t="str">
        <f>IF('Eyberg Intensity - Endpoint'!D62&gt;0,'Eyberg Intensity - Endpoint'!D62,"")</f>
        <v/>
      </c>
      <c r="W18" s="19" t="str">
        <f>IF('Eyberg Problem - Baseline'!D62&gt;0,'Eyberg Problem - Baseline'!D62,"")</f>
        <v/>
      </c>
      <c r="X18" s="19" t="str">
        <f>IF('Eyberg Problem - Endpoint'!D62&gt;0,'Eyberg Problem - Endpoint'!D62,"")</f>
        <v/>
      </c>
      <c r="Y18" s="14" t="str">
        <f>IF('Parenting Stress - Baseline'!K81=0,'Parenting Stress - Baseline'!J81,"")</f>
        <v/>
      </c>
      <c r="Z18" s="14" t="str">
        <f>IF('Parenting Stress - Endpoint'!K81&gt;0,"",'Parenting Stress - Endpoint'!J81)</f>
        <v/>
      </c>
    </row>
    <row r="19" spans="1:26" x14ac:dyDescent="0.3">
      <c r="A19" s="14">
        <f>IF('Programme Delivery Data'!A20&gt;0,'Programme Delivery Data'!A20,"")</f>
        <v>18</v>
      </c>
      <c r="B19" s="14" t="str">
        <f>IF('Programme Delivery Data'!B20&gt;0,'Programme Delivery Data'!B20,"")</f>
        <v/>
      </c>
      <c r="C19" s="14" t="str">
        <f>IF('Programme Delivery Data'!C20&gt;0,'Programme Delivery Data'!C20,"")</f>
        <v/>
      </c>
      <c r="D19" s="17" t="str">
        <f>IF('Programme Delivery Data'!D20&gt;0,'Programme Delivery Data'!D20,"")</f>
        <v/>
      </c>
      <c r="E19" s="17" t="str">
        <f>IF('Programme Delivery Data'!E20&gt;0,'Programme Delivery Data'!E20,"")</f>
        <v/>
      </c>
      <c r="F19" s="14" t="str">
        <f>IF('Programme Delivery Data'!F20&gt;0,'Programme Delivery Data'!F20,"")</f>
        <v/>
      </c>
      <c r="G19" s="14" t="str">
        <f>IF('Programme Delivery Data'!G20&gt;0,'Programme Delivery Data'!G20,"")</f>
        <v/>
      </c>
      <c r="H19" s="14" t="str">
        <f>IF('Programme Delivery Data'!H20&gt;0,'Programme Delivery Data'!H20,"")</f>
        <v/>
      </c>
      <c r="I19" s="14" t="str">
        <f>IF('Programme Delivery Data'!I20&gt;0,'Programme Delivery Data'!I20,"")</f>
        <v/>
      </c>
      <c r="J19" s="14" t="str">
        <f>IF('Programme Delivery Data'!J20&gt;0,'Programme Delivery Data'!J20,"")</f>
        <v/>
      </c>
      <c r="K19" s="14" t="str">
        <f>IF('Programme Delivery Data'!K20&gt;0,'Programme Delivery Data'!K20,"")</f>
        <v/>
      </c>
      <c r="L19" s="14" t="str">
        <f>IF('Programme Delivery Data'!L20&gt;0,'Programme Delivery Data'!L20,"")</f>
        <v/>
      </c>
      <c r="M19" s="14" t="str">
        <f>IF('Programme Delivery Data'!M20&gt;0,'Programme Delivery Data'!M20,"")</f>
        <v/>
      </c>
      <c r="N19" s="14" t="str">
        <f>IF('Programme Delivery Data'!N20&gt;0,'Programme Delivery Data'!N20,"")</f>
        <v/>
      </c>
      <c r="O19" s="14" t="str">
        <f>IF('Programme Delivery Data'!O20&gt;0,'Programme Delivery Data'!O20,"")</f>
        <v/>
      </c>
      <c r="P19" s="14" t="str">
        <f>IF('Programme Delivery Data'!P20&gt;0,'Programme Delivery Data'!P20,"")</f>
        <v/>
      </c>
      <c r="Q19" s="14" t="str">
        <f>IF('Programme Delivery Data'!Q20&gt;0,'Programme Delivery Data'!Q20,"")</f>
        <v/>
      </c>
      <c r="R19" s="14" t="str">
        <f>IF('Programme Delivery Data'!R20&gt;0,'Programme Delivery Data'!R20,"")</f>
        <v/>
      </c>
      <c r="S19" s="14" t="str">
        <f>IF('Programme Delivery Data'!S20&gt;0,'Programme Delivery Data'!S20,"")</f>
        <v/>
      </c>
      <c r="T19" s="17" t="str">
        <f>IF('Programme Delivery Data'!T20&gt;0,'Programme Delivery Data'!T20,"")</f>
        <v/>
      </c>
      <c r="U19" s="19" t="str">
        <f>IF('Eyberg Intensity - Baseline'!D63&gt;0,'Eyberg Intensity - Baseline'!D63,"")</f>
        <v/>
      </c>
      <c r="V19" s="19" t="str">
        <f>IF('Eyberg Intensity - Endpoint'!D63&gt;0,'Eyberg Intensity - Endpoint'!D63,"")</f>
        <v/>
      </c>
      <c r="W19" s="19" t="str">
        <f>IF('Eyberg Problem - Baseline'!D63&gt;0,'Eyberg Problem - Baseline'!D63,"")</f>
        <v/>
      </c>
      <c r="X19" s="19" t="str">
        <f>IF('Eyberg Problem - Endpoint'!D63&gt;0,'Eyberg Problem - Endpoint'!D63,"")</f>
        <v/>
      </c>
      <c r="Y19" s="14" t="str">
        <f>IF('Parenting Stress - Baseline'!K82=0,'Parenting Stress - Baseline'!J82,"")</f>
        <v/>
      </c>
      <c r="Z19" s="14" t="str">
        <f>IF('Parenting Stress - Endpoint'!K82&gt;0,"",'Parenting Stress - Endpoint'!J82)</f>
        <v/>
      </c>
    </row>
    <row r="20" spans="1:26" x14ac:dyDescent="0.3">
      <c r="A20" s="14">
        <f>IF('Programme Delivery Data'!A21&gt;0,'Programme Delivery Data'!A21,"")</f>
        <v>19</v>
      </c>
      <c r="B20" s="14" t="str">
        <f>IF('Programme Delivery Data'!B21&gt;0,'Programme Delivery Data'!B21,"")</f>
        <v/>
      </c>
      <c r="C20" s="14" t="str">
        <f>IF('Programme Delivery Data'!C21&gt;0,'Programme Delivery Data'!C21,"")</f>
        <v/>
      </c>
      <c r="D20" s="17" t="str">
        <f>IF('Programme Delivery Data'!D21&gt;0,'Programme Delivery Data'!D21,"")</f>
        <v/>
      </c>
      <c r="E20" s="17" t="str">
        <f>IF('Programme Delivery Data'!E21&gt;0,'Programme Delivery Data'!E21,"")</f>
        <v/>
      </c>
      <c r="F20" s="14" t="str">
        <f>IF('Programme Delivery Data'!F21&gt;0,'Programme Delivery Data'!F21,"")</f>
        <v/>
      </c>
      <c r="G20" s="14" t="str">
        <f>IF('Programme Delivery Data'!G21&gt;0,'Programme Delivery Data'!G21,"")</f>
        <v/>
      </c>
      <c r="H20" s="14" t="str">
        <f>IF('Programme Delivery Data'!H21&gt;0,'Programme Delivery Data'!H21,"")</f>
        <v/>
      </c>
      <c r="I20" s="14" t="str">
        <f>IF('Programme Delivery Data'!I21&gt;0,'Programme Delivery Data'!I21,"")</f>
        <v/>
      </c>
      <c r="J20" s="14" t="str">
        <f>IF('Programme Delivery Data'!J21&gt;0,'Programme Delivery Data'!J21,"")</f>
        <v/>
      </c>
      <c r="K20" s="14" t="str">
        <f>IF('Programme Delivery Data'!K21&gt;0,'Programme Delivery Data'!K21,"")</f>
        <v/>
      </c>
      <c r="L20" s="14" t="str">
        <f>IF('Programme Delivery Data'!L21&gt;0,'Programme Delivery Data'!L21,"")</f>
        <v/>
      </c>
      <c r="M20" s="14" t="str">
        <f>IF('Programme Delivery Data'!M21&gt;0,'Programme Delivery Data'!M21,"")</f>
        <v/>
      </c>
      <c r="N20" s="14" t="str">
        <f>IF('Programme Delivery Data'!N21&gt;0,'Programme Delivery Data'!N21,"")</f>
        <v/>
      </c>
      <c r="O20" s="14" t="str">
        <f>IF('Programme Delivery Data'!O21&gt;0,'Programme Delivery Data'!O21,"")</f>
        <v/>
      </c>
      <c r="P20" s="14" t="str">
        <f>IF('Programme Delivery Data'!P21&gt;0,'Programme Delivery Data'!P21,"")</f>
        <v/>
      </c>
      <c r="Q20" s="14" t="str">
        <f>IF('Programme Delivery Data'!Q21&gt;0,'Programme Delivery Data'!Q21,"")</f>
        <v/>
      </c>
      <c r="R20" s="14" t="str">
        <f>IF('Programme Delivery Data'!R21&gt;0,'Programme Delivery Data'!R21,"")</f>
        <v/>
      </c>
      <c r="S20" s="14" t="str">
        <f>IF('Programme Delivery Data'!S21&gt;0,'Programme Delivery Data'!S21,"")</f>
        <v/>
      </c>
      <c r="T20" s="17" t="str">
        <f>IF('Programme Delivery Data'!T21&gt;0,'Programme Delivery Data'!T21,"")</f>
        <v/>
      </c>
      <c r="U20" s="19" t="str">
        <f>IF('Eyberg Intensity - Baseline'!D64&gt;0,'Eyberg Intensity - Baseline'!D64,"")</f>
        <v/>
      </c>
      <c r="V20" s="19" t="str">
        <f>IF('Eyberg Intensity - Endpoint'!D64&gt;0,'Eyberg Intensity - Endpoint'!D64,"")</f>
        <v/>
      </c>
      <c r="W20" s="19" t="str">
        <f>IF('Eyberg Problem - Baseline'!D64&gt;0,'Eyberg Problem - Baseline'!D64,"")</f>
        <v/>
      </c>
      <c r="X20" s="19" t="str">
        <f>IF('Eyberg Problem - Endpoint'!D64&gt;0,'Eyberg Problem - Endpoint'!D64,"")</f>
        <v/>
      </c>
      <c r="Y20" s="14" t="str">
        <f>IF('Parenting Stress - Baseline'!K83=0,'Parenting Stress - Baseline'!J83,"")</f>
        <v/>
      </c>
      <c r="Z20" s="14" t="str">
        <f>IF('Parenting Stress - Endpoint'!K83&gt;0,"",'Parenting Stress - Endpoint'!J83)</f>
        <v/>
      </c>
    </row>
    <row r="21" spans="1:26" x14ac:dyDescent="0.3">
      <c r="A21" s="14">
        <f>IF('Programme Delivery Data'!A22&gt;0,'Programme Delivery Data'!A22,"")</f>
        <v>20</v>
      </c>
      <c r="B21" s="14" t="str">
        <f>IF('Programme Delivery Data'!B22&gt;0,'Programme Delivery Data'!B22,"")</f>
        <v/>
      </c>
      <c r="C21" s="14" t="str">
        <f>IF('Programme Delivery Data'!C22&gt;0,'Programme Delivery Data'!C22,"")</f>
        <v/>
      </c>
      <c r="D21" s="17" t="str">
        <f>IF('Programme Delivery Data'!D22&gt;0,'Programme Delivery Data'!D22,"")</f>
        <v/>
      </c>
      <c r="E21" s="17" t="str">
        <f>IF('Programme Delivery Data'!E22&gt;0,'Programme Delivery Data'!E22,"")</f>
        <v/>
      </c>
      <c r="F21" s="14" t="str">
        <f>IF('Programme Delivery Data'!F22&gt;0,'Programme Delivery Data'!F22,"")</f>
        <v/>
      </c>
      <c r="G21" s="14" t="str">
        <f>IF('Programme Delivery Data'!G22&gt;0,'Programme Delivery Data'!G22,"")</f>
        <v/>
      </c>
      <c r="H21" s="14" t="str">
        <f>IF('Programme Delivery Data'!H22&gt;0,'Programme Delivery Data'!H22,"")</f>
        <v/>
      </c>
      <c r="I21" s="14" t="str">
        <f>IF('Programme Delivery Data'!I22&gt;0,'Programme Delivery Data'!I22,"")</f>
        <v/>
      </c>
      <c r="J21" s="14" t="str">
        <f>IF('Programme Delivery Data'!J22&gt;0,'Programme Delivery Data'!J22,"")</f>
        <v/>
      </c>
      <c r="K21" s="14" t="str">
        <f>IF('Programme Delivery Data'!K22&gt;0,'Programme Delivery Data'!K22,"")</f>
        <v/>
      </c>
      <c r="L21" s="14" t="str">
        <f>IF('Programme Delivery Data'!L22&gt;0,'Programme Delivery Data'!L22,"")</f>
        <v/>
      </c>
      <c r="M21" s="14" t="str">
        <f>IF('Programme Delivery Data'!M22&gt;0,'Programme Delivery Data'!M22,"")</f>
        <v/>
      </c>
      <c r="N21" s="14" t="str">
        <f>IF('Programme Delivery Data'!N22&gt;0,'Programme Delivery Data'!N22,"")</f>
        <v/>
      </c>
      <c r="O21" s="14" t="str">
        <f>IF('Programme Delivery Data'!O22&gt;0,'Programme Delivery Data'!O22,"")</f>
        <v/>
      </c>
      <c r="P21" s="14" t="str">
        <f>IF('Programme Delivery Data'!P22&gt;0,'Programme Delivery Data'!P22,"")</f>
        <v/>
      </c>
      <c r="Q21" s="14" t="str">
        <f>IF('Programme Delivery Data'!Q22&gt;0,'Programme Delivery Data'!Q22,"")</f>
        <v/>
      </c>
      <c r="R21" s="14" t="str">
        <f>IF('Programme Delivery Data'!R22&gt;0,'Programme Delivery Data'!R22,"")</f>
        <v/>
      </c>
      <c r="S21" s="14" t="str">
        <f>IF('Programme Delivery Data'!S22&gt;0,'Programme Delivery Data'!S22,"")</f>
        <v/>
      </c>
      <c r="T21" s="17" t="str">
        <f>IF('Programme Delivery Data'!T22&gt;0,'Programme Delivery Data'!T22,"")</f>
        <v/>
      </c>
      <c r="U21" s="19" t="str">
        <f>IF('Eyberg Intensity - Baseline'!D65&gt;0,'Eyberg Intensity - Baseline'!D65,"")</f>
        <v/>
      </c>
      <c r="V21" s="19" t="str">
        <f>IF('Eyberg Intensity - Endpoint'!D65&gt;0,'Eyberg Intensity - Endpoint'!D65,"")</f>
        <v/>
      </c>
      <c r="W21" s="19" t="str">
        <f>IF('Eyberg Problem - Baseline'!D65&gt;0,'Eyberg Problem - Baseline'!D65,"")</f>
        <v/>
      </c>
      <c r="X21" s="19" t="str">
        <f>IF('Eyberg Problem - Endpoint'!D65&gt;0,'Eyberg Problem - Endpoint'!D65,"")</f>
        <v/>
      </c>
      <c r="Y21" s="14" t="str">
        <f>IF('Parenting Stress - Baseline'!K84=0,'Parenting Stress - Baseline'!J84,"")</f>
        <v/>
      </c>
      <c r="Z21" s="14" t="str">
        <f>IF('Parenting Stress - Endpoint'!K84&gt;0,"",'Parenting Stress - Endpoint'!J84)</f>
        <v/>
      </c>
    </row>
    <row r="23" spans="1:26" x14ac:dyDescent="0.3">
      <c r="D23" s="7">
        <f>COUNT(D2:D21)</f>
        <v>0</v>
      </c>
      <c r="E23" s="7">
        <f>COUNT(E2:E21)</f>
        <v>0</v>
      </c>
      <c r="F23">
        <f>COUNTIF(F2:F21,"Yes")+COUNTIF(F2:F21,"No")</f>
        <v>0</v>
      </c>
      <c r="G23">
        <f t="shared" ref="G23:S23" si="0">COUNTIF(G2:G21,"Yes")+COUNTIF(G2:G21,"No")</f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0"/>
        <v>0</v>
      </c>
      <c r="T23" s="7">
        <f>COUNT(T2:T21,"Yes")+COUNTIF(T2:T21,"No")</f>
        <v>0</v>
      </c>
      <c r="U23" s="20">
        <f>COUNTIF(U2:U21,"&gt;0")</f>
        <v>0</v>
      </c>
      <c r="V23" s="20">
        <f>COUNTIF(V2:V21,"&gt;0")</f>
        <v>0</v>
      </c>
      <c r="W23" s="20">
        <f>COUNTIF(W2:W21,"&gt;0")</f>
        <v>0</v>
      </c>
      <c r="X23" s="20">
        <f>COUNTIF(X2:X21,"&gt;0")</f>
        <v>0</v>
      </c>
    </row>
    <row r="24" spans="1:26" x14ac:dyDescent="0.3">
      <c r="U24" s="20">
        <f>COUNTIF(U2:U21,"&gt;131")</f>
        <v>0</v>
      </c>
      <c r="V24" s="20">
        <f>COUNTIF(V2:V21,"&gt;131")</f>
        <v>0</v>
      </c>
      <c r="W24" s="20">
        <f>COUNTIF(W2:W21,"&gt;15")</f>
        <v>0</v>
      </c>
      <c r="X24" s="20">
        <f>COUNTIF(X2:X21,"&gt;15")</f>
        <v>0</v>
      </c>
    </row>
    <row r="25" spans="1:26" x14ac:dyDescent="0.3">
      <c r="U25" s="20" t="str">
        <f>IF(U23&gt;0,U24/U23,"")</f>
        <v/>
      </c>
      <c r="V25" s="20" t="str">
        <f>IF(V23&gt;0,V24/V23,"")</f>
        <v/>
      </c>
      <c r="W25" s="20" t="str">
        <f>IF(W23&gt;0,W24/W23,"")</f>
        <v/>
      </c>
      <c r="X25" s="20" t="str">
        <f>IF(X23&gt;0,X24/X23,"")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6BB8-BF47-40AB-859F-C4E5D46B2899}">
  <dimension ref="A1:W29"/>
  <sheetViews>
    <sheetView topLeftCell="A6" workbookViewId="0">
      <selection activeCell="C8" sqref="C8"/>
    </sheetView>
  </sheetViews>
  <sheetFormatPr defaultRowHeight="14.4" x14ac:dyDescent="0.3"/>
  <sheetData>
    <row r="1" spans="1:23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61.2" x14ac:dyDescent="1.1000000000000001">
      <c r="A5" s="63"/>
      <c r="B5" s="63"/>
      <c r="C5" s="64" t="s">
        <v>159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25.8" x14ac:dyDescent="0.5">
      <c r="A7" s="63"/>
      <c r="B7" s="63"/>
      <c r="C7" s="65" t="s">
        <v>167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x14ac:dyDescent="0.3">
      <c r="A9" s="63"/>
      <c r="B9" s="63"/>
      <c r="C9" s="66" t="s">
        <v>160</v>
      </c>
      <c r="D9" s="67"/>
      <c r="E9" s="72"/>
      <c r="F9" s="73"/>
      <c r="G9" s="73"/>
      <c r="H9" s="7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x14ac:dyDescent="0.3">
      <c r="A11" s="63"/>
      <c r="B11" s="63"/>
      <c r="C11" s="66" t="s">
        <v>161</v>
      </c>
      <c r="D11" s="63"/>
      <c r="E11" s="74"/>
      <c r="F11" s="74"/>
      <c r="G11" s="74"/>
      <c r="H11" s="74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27" customHeight="1" x14ac:dyDescent="0.3">
      <c r="A13" s="63"/>
      <c r="B13" s="63"/>
      <c r="C13" s="70" t="s">
        <v>162</v>
      </c>
      <c r="D13" s="71"/>
      <c r="E13" s="75"/>
      <c r="F13" s="73"/>
      <c r="G13" s="73"/>
      <c r="H13" s="7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x14ac:dyDescent="0.3">
      <c r="A14" s="63"/>
      <c r="B14" s="63"/>
      <c r="C14" s="68"/>
      <c r="D14" s="6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27.6" customHeight="1" x14ac:dyDescent="0.3">
      <c r="A15" s="63"/>
      <c r="B15" s="63"/>
      <c r="C15" s="70" t="s">
        <v>163</v>
      </c>
      <c r="D15" s="71"/>
      <c r="E15" s="75"/>
      <c r="F15" s="73"/>
      <c r="G15" s="73"/>
      <c r="H15" s="7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3">
      <c r="A17" s="63"/>
      <c r="B17" s="63"/>
      <c r="C17" s="70" t="s">
        <v>164</v>
      </c>
      <c r="D17" s="71"/>
      <c r="E17" s="72"/>
      <c r="F17" s="73"/>
      <c r="G17" s="73"/>
      <c r="H17" s="7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x14ac:dyDescent="0.3">
      <c r="A19" s="63"/>
      <c r="B19" s="63"/>
      <c r="C19" s="70" t="s">
        <v>165</v>
      </c>
      <c r="D19" s="71"/>
      <c r="E19" s="72"/>
      <c r="F19" s="73"/>
      <c r="G19" s="73"/>
      <c r="H19" s="7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3">
      <c r="A21" s="63"/>
      <c r="B21" s="63"/>
      <c r="C21" s="70" t="s">
        <v>166</v>
      </c>
      <c r="D21" s="71"/>
      <c r="E21" s="72"/>
      <c r="F21" s="73"/>
      <c r="G21" s="73"/>
      <c r="H21" s="7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x14ac:dyDescent="0.3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x14ac:dyDescent="0.3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</sheetData>
  <protectedRanges>
    <protectedRange sqref="E13:H13 E9:H9 E11:H11 E15:H15 E17:H17 E19:H19 E21:H21" name="Range1"/>
  </protectedRanges>
  <mergeCells count="12">
    <mergeCell ref="E9:H9"/>
    <mergeCell ref="E11:H11"/>
    <mergeCell ref="C13:D13"/>
    <mergeCell ref="C15:D15"/>
    <mergeCell ref="E13:H13"/>
    <mergeCell ref="E15:H15"/>
    <mergeCell ref="C21:D21"/>
    <mergeCell ref="E21:H21"/>
    <mergeCell ref="C17:D17"/>
    <mergeCell ref="E17:H17"/>
    <mergeCell ref="C19:D19"/>
    <mergeCell ref="E19:H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2"/>
  <sheetViews>
    <sheetView topLeftCell="L1" workbookViewId="0">
      <selection activeCell="T3" sqref="B3:T3"/>
    </sheetView>
  </sheetViews>
  <sheetFormatPr defaultRowHeight="14.4" x14ac:dyDescent="0.3"/>
  <cols>
    <col min="1" max="1" width="15.6640625" bestFit="1" customWidth="1"/>
    <col min="2" max="2" width="17.33203125" bestFit="1" customWidth="1"/>
    <col min="3" max="3" width="17.88671875" bestFit="1" customWidth="1"/>
    <col min="4" max="4" width="16" customWidth="1"/>
    <col min="5" max="5" width="14.6640625" customWidth="1"/>
    <col min="6" max="6" width="11.5546875" customWidth="1"/>
    <col min="7" max="8" width="11.6640625" customWidth="1"/>
    <col min="9" max="9" width="12.5546875" customWidth="1"/>
    <col min="10" max="10" width="12" customWidth="1"/>
    <col min="11" max="15" width="12.44140625" customWidth="1"/>
    <col min="16" max="16" width="12.33203125" customWidth="1"/>
    <col min="17" max="18" width="12.44140625" customWidth="1"/>
    <col min="19" max="20" width="12.88671875" customWidth="1"/>
  </cols>
  <sheetData>
    <row r="1" spans="1:22" ht="21" customHeight="1" x14ac:dyDescent="0.4">
      <c r="A1" s="9"/>
      <c r="B1" s="76" t="s">
        <v>0</v>
      </c>
      <c r="C1" s="77"/>
      <c r="D1" s="77"/>
      <c r="E1" s="78"/>
      <c r="F1" s="76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8"/>
    </row>
    <row r="2" spans="1:22" ht="28.8" x14ac:dyDescent="0.3">
      <c r="A2" s="10" t="s">
        <v>2</v>
      </c>
      <c r="B2" s="50" t="s">
        <v>3</v>
      </c>
      <c r="C2" s="50" t="s">
        <v>4</v>
      </c>
      <c r="D2" s="50" t="s">
        <v>5</v>
      </c>
      <c r="E2" s="50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  <c r="T2" s="11" t="s">
        <v>21</v>
      </c>
    </row>
    <row r="3" spans="1:22" x14ac:dyDescent="0.3">
      <c r="A3" s="14">
        <v>1</v>
      </c>
      <c r="B3" s="14"/>
      <c r="C3" s="14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7"/>
      <c r="V3" t="s">
        <v>22</v>
      </c>
    </row>
    <row r="4" spans="1:22" x14ac:dyDescent="0.3">
      <c r="A4" s="14">
        <v>2</v>
      </c>
      <c r="B4" s="14"/>
      <c r="C4" s="14"/>
      <c r="D4" s="17"/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7"/>
      <c r="V4" t="s">
        <v>22</v>
      </c>
    </row>
    <row r="5" spans="1:22" x14ac:dyDescent="0.3">
      <c r="A5" s="14">
        <v>3</v>
      </c>
      <c r="B5" s="14"/>
      <c r="C5" s="14"/>
      <c r="D5" s="17"/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7"/>
      <c r="V5" t="s">
        <v>22</v>
      </c>
    </row>
    <row r="6" spans="1:22" x14ac:dyDescent="0.3">
      <c r="A6" s="14">
        <v>4</v>
      </c>
      <c r="B6" s="14"/>
      <c r="C6" s="14"/>
      <c r="D6" s="17"/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  <c r="V6" t="s">
        <v>22</v>
      </c>
    </row>
    <row r="7" spans="1:22" x14ac:dyDescent="0.3">
      <c r="A7" s="14">
        <v>5</v>
      </c>
      <c r="B7" s="14"/>
      <c r="C7" s="14"/>
      <c r="D7" s="17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V7" t="s">
        <v>22</v>
      </c>
    </row>
    <row r="8" spans="1:22" x14ac:dyDescent="0.3">
      <c r="A8" s="14">
        <v>6</v>
      </c>
      <c r="B8" s="14"/>
      <c r="C8" s="14"/>
      <c r="D8" s="17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7"/>
      <c r="V8" t="s">
        <v>22</v>
      </c>
    </row>
    <row r="9" spans="1:22" x14ac:dyDescent="0.3">
      <c r="A9" s="14">
        <v>7</v>
      </c>
      <c r="B9" s="14"/>
      <c r="C9" s="14"/>
      <c r="D9" s="17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7"/>
      <c r="V9" t="s">
        <v>22</v>
      </c>
    </row>
    <row r="10" spans="1:22" x14ac:dyDescent="0.3">
      <c r="A10" s="14">
        <v>8</v>
      </c>
      <c r="B10" s="14"/>
      <c r="C10" s="14"/>
      <c r="D10" s="17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7"/>
      <c r="V10" t="s">
        <v>22</v>
      </c>
    </row>
    <row r="11" spans="1:22" x14ac:dyDescent="0.3">
      <c r="A11" s="14">
        <v>9</v>
      </c>
      <c r="B11" s="14"/>
      <c r="C11" s="14"/>
      <c r="D11" s="17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7"/>
      <c r="V11" t="s">
        <v>22</v>
      </c>
    </row>
    <row r="12" spans="1:22" x14ac:dyDescent="0.3">
      <c r="A12" s="14">
        <v>10</v>
      </c>
      <c r="B12" s="14"/>
      <c r="C12" s="14"/>
      <c r="D12" s="17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7"/>
      <c r="V12" t="s">
        <v>22</v>
      </c>
    </row>
    <row r="13" spans="1:22" x14ac:dyDescent="0.3">
      <c r="A13" s="14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V13" t="s">
        <v>22</v>
      </c>
    </row>
    <row r="14" spans="1:22" x14ac:dyDescent="0.3">
      <c r="A14" s="14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V14" t="s">
        <v>22</v>
      </c>
    </row>
    <row r="15" spans="1:22" x14ac:dyDescent="0.3">
      <c r="A15" s="14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V15" t="s">
        <v>22</v>
      </c>
    </row>
    <row r="16" spans="1:22" x14ac:dyDescent="0.3">
      <c r="A16" s="14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t="s">
        <v>22</v>
      </c>
    </row>
    <row r="17" spans="1:22" x14ac:dyDescent="0.3">
      <c r="A17" s="14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t="s">
        <v>22</v>
      </c>
    </row>
    <row r="18" spans="1:22" x14ac:dyDescent="0.3">
      <c r="A18" s="14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V18" t="s">
        <v>22</v>
      </c>
    </row>
    <row r="19" spans="1:22" x14ac:dyDescent="0.3">
      <c r="A19" s="14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V19" t="s">
        <v>22</v>
      </c>
    </row>
    <row r="20" spans="1:22" x14ac:dyDescent="0.3">
      <c r="A20" s="14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t="s">
        <v>22</v>
      </c>
    </row>
    <row r="21" spans="1:22" x14ac:dyDescent="0.3">
      <c r="A21" s="14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t="s">
        <v>22</v>
      </c>
    </row>
    <row r="22" spans="1:22" x14ac:dyDescent="0.3">
      <c r="A22" s="14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 t="s">
        <v>22</v>
      </c>
    </row>
  </sheetData>
  <sheetProtection algorithmName="SHA-512" hashValue="7LfPedrpKtpojLIseWjMqEURU4ZtjVvopcR99d2NNrWQTHGxmzVo9eo0i6l0VP5dVuh+le2yV9/4mNoha1I3FQ==" saltValue="J4VzMLdfnWdTLZ2KjmufIw==" spinCount="100000" sheet="1"/>
  <protectedRanges>
    <protectedRange sqref="A3:T22" name="Range1"/>
  </protectedRanges>
  <mergeCells count="2">
    <mergeCell ref="B1:E1"/>
    <mergeCell ref="F1:T1"/>
  </mergeCells>
  <dataValidations count="3">
    <dataValidation type="date" allowBlank="1" showInputMessage="1" showErrorMessage="1" sqref="T3:T22" xr:uid="{00000000-0002-0000-0100-000000000000}">
      <formula1>44197</formula1>
      <formula2>47484</formula2>
    </dataValidation>
    <dataValidation type="date" allowBlank="1" showInputMessage="1" showErrorMessage="1" errorTitle="Date format" error="Please enter a date past 01/01/2021 and in the format dd/mm/yyyy" promptTitle="Date format" prompt="Please enter a date in the format dd/mm/yyyy" sqref="E3:E22" xr:uid="{00000000-0002-0000-0100-000001000000}">
      <formula1>44197</formula1>
      <formula2>47484</formula2>
    </dataValidation>
    <dataValidation type="date" allowBlank="1" showInputMessage="1" showErrorMessage="1" errorTitle="Proper date format" error="Please enter a date after 01/01/2021 and in the format dd/mm/yyyy" promptTitle="Date format" prompt="Please enter a date in the format dd/mm/yyyy (e.g. 01/01/2021)" sqref="D3:D22" xr:uid="{00000000-0002-0000-0100-000002000000}">
      <formula1>44197</formula1>
      <formula2>47484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Codes!$A$2:$A$3</xm:f>
          </x14:formula1>
          <xm:sqref>F3:S22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A65"/>
  <sheetViews>
    <sheetView topLeftCell="A26"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S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>SUM(T3:T38)</f>
        <v>0</v>
      </c>
      <c r="U40" s="22">
        <f>SUM(U3:U38)</f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S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>COUNT(T3:T38)</f>
        <v>0</v>
      </c>
      <c r="U42" s="22">
        <f>COUNT(U3:U38)</f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S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>IF(T42&gt;0,T42,"")</f>
        <v/>
      </c>
      <c r="U43" s="22" t="str">
        <f>IF(U42&gt;0,U42,"")</f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S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>IF(T43&gt;32,"3 or fewer items","More than 3")</f>
        <v>3 or fewer items</v>
      </c>
      <c r="U44" s="22" t="str">
        <f>IF(U43&gt;32,"3 or fewer items","More than 3")</f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LJY+u+hPGzo7KnpN5uOVy0Caj7zu6/zZ8UVZi8lCdKSuydlqm3ILps5xq2nBIwZ2xtdCSP0lP+LLz+t6y4vwHg==" saltValue="Ek82ys73drCHAj4YT+D6gA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00000000-0002-0000-0200-000000000000}">
      <formula1>1</formula1>
      <formula2>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A65"/>
  <sheetViews>
    <sheetView topLeftCell="A26"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cNAn305Dm52m5EKABU80CsIRQEaR6H1T9agIPZssUPbkXP0jGbv31qvrDmpqUaa0Y+Alj2jx7ONRvk/0Bm1NIw==" saltValue="Mgxde/z2aONqa2noPVSfhg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DD918516-BD63-47B1-BB32-D9E45D8F8D1F}">
      <formula1>1</formula1>
      <formula2>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NC65"/>
  <sheetViews>
    <sheetView topLeftCell="A26"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VB0q742RhQpXW7pYPwkAp7eBgZ+rJT1asAtfhnlvQSuUvGrIpJf0DKzlCeobYVLItoxoApXDNHS6RSoIJMql0g==" saltValue="NIwEJGQZVYCSIQua9oD1IQ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00000000-0002-0000-0400-000000000000}">
      <formula1>0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C65"/>
  <sheetViews>
    <sheetView topLeftCell="A26"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9x1MMP6EUxJ0GaJc+pPuUwyDsYK58qBswRhdttTVM6cgjSbFsp8QV/dgywt72o/AO0/hLPjp2RLzh3q6U0lUkA==" saltValue="ko3MOPfp346A27O0VztXoA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7D6392C1-3387-4566-A271-590EA5C36D32}">
      <formula1>0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U16447"/>
  <sheetViews>
    <sheetView workbookViewId="0">
      <selection activeCell="B3" sqref="B3:B38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40" spans="1:2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4" spans="1:2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ref="I66:I84" si="15">SUM(G66,E66,C66)</f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x14ac:dyDescent="0.3">
      <c r="B85" s="20" t="e">
        <f>IF(#REF!&gt;0,#REF!,"")</f>
        <v>#REF!</v>
      </c>
    </row>
    <row r="86" spans="2:11" x14ac:dyDescent="0.3">
      <c r="B86" s="20" t="e">
        <f>IF(#REF!&gt;0,#REF!,"")</f>
        <v>#REF!</v>
      </c>
    </row>
    <row r="87" spans="2:11" x14ac:dyDescent="0.3">
      <c r="B87" s="20" t="e">
        <f>IF(#REF!&gt;0,#REF!,"")</f>
        <v>#REF!</v>
      </c>
    </row>
    <row r="88" spans="2:11" x14ac:dyDescent="0.3">
      <c r="B88" s="20" t="e">
        <f>IF(#REF!&gt;0,#REF!,"")</f>
        <v>#REF!</v>
      </c>
    </row>
    <row r="89" spans="2:11" x14ac:dyDescent="0.3">
      <c r="B89" s="20" t="e">
        <f>IF(#REF!&gt;0,#REF!,"")</f>
        <v>#REF!</v>
      </c>
    </row>
    <row r="90" spans="2:11" x14ac:dyDescent="0.3">
      <c r="B90" s="20" t="e">
        <f>IF(#REF!&gt;0,#REF!,"")</f>
        <v>#REF!</v>
      </c>
    </row>
    <row r="91" spans="2:11" x14ac:dyDescent="0.3">
      <c r="B91" s="20" t="e">
        <f>IF(#REF!&gt;0,#REF!,"")</f>
        <v>#REF!</v>
      </c>
    </row>
    <row r="92" spans="2:11" x14ac:dyDescent="0.3">
      <c r="B92" s="20" t="e">
        <f>IF(#REF!&gt;0,#REF!,"")</f>
        <v>#REF!</v>
      </c>
    </row>
    <row r="93" spans="2:11" x14ac:dyDescent="0.3">
      <c r="B93" s="20" t="e">
        <f>IF(#REF!&gt;0,#REF!,"")</f>
        <v>#REF!</v>
      </c>
    </row>
    <row r="94" spans="2:11" x14ac:dyDescent="0.3">
      <c r="B94" s="20" t="e">
        <f>IF(#REF!&gt;0,#REF!,"")</f>
        <v>#REF!</v>
      </c>
    </row>
    <row r="95" spans="2:11" x14ac:dyDescent="0.3">
      <c r="B95" s="20" t="e">
        <f>IF(#REF!&gt;0,#REF!,"")</f>
        <v>#REF!</v>
      </c>
    </row>
    <row r="96" spans="2:11" x14ac:dyDescent="0.3">
      <c r="B96" s="20" t="e">
        <f>IF(#REF!&gt;0,#REF!,"")</f>
        <v>#REF!</v>
      </c>
    </row>
    <row r="97" spans="2:2" x14ac:dyDescent="0.3">
      <c r="B97" s="20" t="e">
        <f>IF(#REF!&gt;0,#REF!,"")</f>
        <v>#REF!</v>
      </c>
    </row>
    <row r="98" spans="2:2" x14ac:dyDescent="0.3">
      <c r="B98" s="20" t="e">
        <f>IF(#REF!&gt;0,#REF!,"")</f>
        <v>#REF!</v>
      </c>
    </row>
    <row r="99" spans="2:2" x14ac:dyDescent="0.3">
      <c r="B99" s="20" t="e">
        <f>IF(#REF!&gt;0,#REF!,"")</f>
        <v>#REF!</v>
      </c>
    </row>
    <row r="100" spans="2:2" x14ac:dyDescent="0.3">
      <c r="B100" s="20" t="e">
        <f>IF(#REF!&gt;0,#REF!,"")</f>
        <v>#REF!</v>
      </c>
    </row>
    <row r="101" spans="2:2" x14ac:dyDescent="0.3">
      <c r="B101" s="20" t="e">
        <f>IF(#REF!&gt;0,#REF!,"")</f>
        <v>#REF!</v>
      </c>
    </row>
    <row r="102" spans="2:2" x14ac:dyDescent="0.3">
      <c r="B102" s="20" t="e">
        <f>IF(#REF!&gt;0,#REF!,"")</f>
        <v>#REF!</v>
      </c>
    </row>
    <row r="103" spans="2:2" x14ac:dyDescent="0.3">
      <c r="B103" s="20" t="e">
        <f>IF(#REF!&gt;0,#REF!,"")</f>
        <v>#REF!</v>
      </c>
    </row>
    <row r="104" spans="2:2" x14ac:dyDescent="0.3">
      <c r="B104" s="20" t="e">
        <f>IF(#REF!&gt;0,#REF!,"")</f>
        <v>#REF!</v>
      </c>
    </row>
    <row r="105" spans="2:2" x14ac:dyDescent="0.3">
      <c r="B105" s="20" t="e">
        <f>IF(#REF!&gt;0,#REF!,"")</f>
        <v>#REF!</v>
      </c>
    </row>
    <row r="106" spans="2:2" x14ac:dyDescent="0.3">
      <c r="B106" s="20" t="e">
        <f>IF(#REF!&gt;0,#REF!,"")</f>
        <v>#REF!</v>
      </c>
    </row>
    <row r="107" spans="2:2" x14ac:dyDescent="0.3">
      <c r="B107" s="20" t="e">
        <f>IF(#REF!&gt;0,#REF!,"")</f>
        <v>#REF!</v>
      </c>
    </row>
    <row r="108" spans="2:2" x14ac:dyDescent="0.3">
      <c r="B108" s="20" t="e">
        <f>IF(#REF!&gt;0,#REF!,"")</f>
        <v>#REF!</v>
      </c>
    </row>
    <row r="109" spans="2:2" x14ac:dyDescent="0.3">
      <c r="B109" s="20" t="e">
        <f>IF(#REF!&gt;0,#REF!,"")</f>
        <v>#REF!</v>
      </c>
    </row>
    <row r="110" spans="2:2" x14ac:dyDescent="0.3">
      <c r="B110" s="20" t="e">
        <f>IF(#REF!&gt;0,#REF!,"")</f>
        <v>#REF!</v>
      </c>
    </row>
    <row r="111" spans="2:2" x14ac:dyDescent="0.3">
      <c r="B111" s="20" t="e">
        <f>IF(#REF!&gt;0,#REF!,"")</f>
        <v>#REF!</v>
      </c>
    </row>
    <row r="112" spans="2:2" x14ac:dyDescent="0.3">
      <c r="B112" s="20" t="e">
        <f>IF(#REF!&gt;0,#REF!,"")</f>
        <v>#REF!</v>
      </c>
    </row>
    <row r="113" spans="2:2" x14ac:dyDescent="0.3">
      <c r="B113" s="20" t="e">
        <f>IF(#REF!&gt;0,#REF!,"")</f>
        <v>#REF!</v>
      </c>
    </row>
    <row r="114" spans="2:2" x14ac:dyDescent="0.3">
      <c r="B114" s="20" t="e">
        <f>IF(#REF!&gt;0,#REF!,"")</f>
        <v>#REF!</v>
      </c>
    </row>
    <row r="115" spans="2:2" x14ac:dyDescent="0.3">
      <c r="B115" s="20" t="e">
        <f>IF(#REF!&gt;0,#REF!,"")</f>
        <v>#REF!</v>
      </c>
    </row>
    <row r="116" spans="2:2" x14ac:dyDescent="0.3">
      <c r="B116" s="20" t="e">
        <f>IF(#REF!&gt;0,#REF!,"")</f>
        <v>#REF!</v>
      </c>
    </row>
    <row r="117" spans="2:2" x14ac:dyDescent="0.3">
      <c r="B117" s="20" t="e">
        <f>IF(#REF!&gt;0,#REF!,"")</f>
        <v>#REF!</v>
      </c>
    </row>
    <row r="118" spans="2:2" x14ac:dyDescent="0.3">
      <c r="B118" s="20" t="e">
        <f>IF(#REF!&gt;0,#REF!,"")</f>
        <v>#REF!</v>
      </c>
    </row>
    <row r="119" spans="2:2" x14ac:dyDescent="0.3">
      <c r="B119" s="20" t="e">
        <f>IF(#REF!&gt;0,#REF!,"")</f>
        <v>#REF!</v>
      </c>
    </row>
    <row r="120" spans="2:2" x14ac:dyDescent="0.3">
      <c r="B120" s="20" t="e">
        <f>IF(#REF!&gt;0,#REF!,"")</f>
        <v>#REF!</v>
      </c>
    </row>
    <row r="121" spans="2:2" x14ac:dyDescent="0.3">
      <c r="B121" s="20" t="e">
        <f>IF(#REF!&gt;0,#REF!,"")</f>
        <v>#REF!</v>
      </c>
    </row>
    <row r="122" spans="2:2" x14ac:dyDescent="0.3">
      <c r="B122" s="20" t="e">
        <f>IF(#REF!&gt;0,#REF!,"")</f>
        <v>#REF!</v>
      </c>
    </row>
    <row r="123" spans="2:2" x14ac:dyDescent="0.3">
      <c r="B123" s="20" t="e">
        <f>IF(#REF!&gt;0,#REF!,"")</f>
        <v>#REF!</v>
      </c>
    </row>
    <row r="124" spans="2:2" x14ac:dyDescent="0.3">
      <c r="B124" s="20" t="e">
        <f>IF(#REF!&gt;0,#REF!,"")</f>
        <v>#REF!</v>
      </c>
    </row>
    <row r="125" spans="2:2" x14ac:dyDescent="0.3">
      <c r="B125" s="20" t="e">
        <f>IF(#REF!&gt;0,#REF!,"")</f>
        <v>#REF!</v>
      </c>
    </row>
    <row r="126" spans="2:2" x14ac:dyDescent="0.3">
      <c r="B126" s="20" t="e">
        <f>IF(#REF!&gt;0,#REF!,"")</f>
        <v>#REF!</v>
      </c>
    </row>
    <row r="127" spans="2:2" x14ac:dyDescent="0.3">
      <c r="B127" s="20" t="e">
        <f>IF(#REF!&gt;0,#REF!,"")</f>
        <v>#REF!</v>
      </c>
    </row>
    <row r="128" spans="2:2" x14ac:dyDescent="0.3">
      <c r="B128" s="20" t="e">
        <f>IF(#REF!&gt;0,#REF!,"")</f>
        <v>#REF!</v>
      </c>
    </row>
    <row r="129" spans="2:2" x14ac:dyDescent="0.3">
      <c r="B129" s="20" t="e">
        <f>IF(#REF!&gt;0,#REF!,"")</f>
        <v>#REF!</v>
      </c>
    </row>
    <row r="130" spans="2:2" x14ac:dyDescent="0.3">
      <c r="B130" s="20" t="e">
        <f>IF(#REF!&gt;0,#REF!,"")</f>
        <v>#REF!</v>
      </c>
    </row>
    <row r="131" spans="2:2" x14ac:dyDescent="0.3">
      <c r="B131" s="20" t="e">
        <f>IF(#REF!&gt;0,#REF!,"")</f>
        <v>#REF!</v>
      </c>
    </row>
    <row r="132" spans="2:2" x14ac:dyDescent="0.3">
      <c r="B132" s="20" t="e">
        <f>IF(#REF!&gt;0,#REF!,"")</f>
        <v>#REF!</v>
      </c>
    </row>
    <row r="133" spans="2:2" x14ac:dyDescent="0.3">
      <c r="B133" s="20" t="e">
        <f>IF(#REF!&gt;0,#REF!,"")</f>
        <v>#REF!</v>
      </c>
    </row>
    <row r="134" spans="2:2" x14ac:dyDescent="0.3">
      <c r="B134" s="20" t="e">
        <f>IF(#REF!&gt;0,#REF!,"")</f>
        <v>#REF!</v>
      </c>
    </row>
    <row r="135" spans="2:2" x14ac:dyDescent="0.3">
      <c r="B135" s="20" t="e">
        <f>IF(#REF!&gt;0,#REF!,"")</f>
        <v>#REF!</v>
      </c>
    </row>
    <row r="136" spans="2:2" x14ac:dyDescent="0.3">
      <c r="B136" s="20" t="e">
        <f>IF(#REF!&gt;0,#REF!,"")</f>
        <v>#REF!</v>
      </c>
    </row>
    <row r="137" spans="2:2" x14ac:dyDescent="0.3">
      <c r="B137" s="20" t="e">
        <f>IF(#REF!&gt;0,#REF!,"")</f>
        <v>#REF!</v>
      </c>
    </row>
    <row r="138" spans="2:2" x14ac:dyDescent="0.3">
      <c r="B138" s="20" t="e">
        <f>IF(#REF!&gt;0,#REF!,"")</f>
        <v>#REF!</v>
      </c>
    </row>
    <row r="139" spans="2:2" x14ac:dyDescent="0.3">
      <c r="B139" s="20" t="e">
        <f>IF(#REF!&gt;0,#REF!,"")</f>
        <v>#REF!</v>
      </c>
    </row>
    <row r="140" spans="2:2" x14ac:dyDescent="0.3">
      <c r="B140" s="20" t="e">
        <f>IF(#REF!&gt;0,#REF!,"")</f>
        <v>#REF!</v>
      </c>
    </row>
    <row r="141" spans="2:2" x14ac:dyDescent="0.3">
      <c r="B141" s="20" t="e">
        <f>IF(#REF!&gt;0,#REF!,"")</f>
        <v>#REF!</v>
      </c>
    </row>
    <row r="142" spans="2:2" x14ac:dyDescent="0.3">
      <c r="B142" s="20" t="e">
        <f>IF(#REF!&gt;0,#REF!,"")</f>
        <v>#REF!</v>
      </c>
    </row>
    <row r="143" spans="2:2" x14ac:dyDescent="0.3">
      <c r="B143" s="20" t="e">
        <f>IF(#REF!&gt;0,#REF!,"")</f>
        <v>#REF!</v>
      </c>
    </row>
    <row r="144" spans="2:2" x14ac:dyDescent="0.3">
      <c r="B144" s="20" t="e">
        <f>IF(#REF!&gt;0,#REF!,"")</f>
        <v>#REF!</v>
      </c>
    </row>
    <row r="145" spans="2:2" x14ac:dyDescent="0.3">
      <c r="B145" s="20" t="e">
        <f>IF(#REF!&gt;0,#REF!,"")</f>
        <v>#REF!</v>
      </c>
    </row>
    <row r="146" spans="2:2" x14ac:dyDescent="0.3">
      <c r="B146" s="20" t="e">
        <f>IF(#REF!&gt;0,#REF!,"")</f>
        <v>#REF!</v>
      </c>
    </row>
    <row r="147" spans="2:2" x14ac:dyDescent="0.3">
      <c r="B147" s="20" t="e">
        <f>IF(#REF!&gt;0,#REF!,"")</f>
        <v>#REF!</v>
      </c>
    </row>
    <row r="148" spans="2:2" x14ac:dyDescent="0.3">
      <c r="B148" s="20" t="e">
        <f>IF(#REF!&gt;0,#REF!,"")</f>
        <v>#REF!</v>
      </c>
    </row>
    <row r="149" spans="2:2" x14ac:dyDescent="0.3">
      <c r="B149" s="20" t="e">
        <f>IF(#REF!&gt;0,#REF!,"")</f>
        <v>#REF!</v>
      </c>
    </row>
    <row r="150" spans="2:2" x14ac:dyDescent="0.3">
      <c r="B150" s="20" t="e">
        <f>IF(#REF!&gt;0,#REF!,"")</f>
        <v>#REF!</v>
      </c>
    </row>
    <row r="151" spans="2:2" x14ac:dyDescent="0.3">
      <c r="B151" s="20" t="e">
        <f>IF(#REF!&gt;0,#REF!,"")</f>
        <v>#REF!</v>
      </c>
    </row>
    <row r="152" spans="2:2" x14ac:dyDescent="0.3">
      <c r="B152" s="20" t="e">
        <f>IF(#REF!&gt;0,#REF!,"")</f>
        <v>#REF!</v>
      </c>
    </row>
    <row r="153" spans="2:2" x14ac:dyDescent="0.3">
      <c r="B153" s="20" t="e">
        <f>IF(#REF!&gt;0,#REF!,"")</f>
        <v>#REF!</v>
      </c>
    </row>
    <row r="154" spans="2:2" x14ac:dyDescent="0.3">
      <c r="B154" s="20" t="e">
        <f>IF(#REF!&gt;0,#REF!,"")</f>
        <v>#REF!</v>
      </c>
    </row>
    <row r="155" spans="2:2" x14ac:dyDescent="0.3">
      <c r="B155" s="20" t="e">
        <f>IF(#REF!&gt;0,#REF!,"")</f>
        <v>#REF!</v>
      </c>
    </row>
    <row r="156" spans="2:2" x14ac:dyDescent="0.3">
      <c r="B156" s="20" t="e">
        <f>IF(#REF!&gt;0,#REF!,"")</f>
        <v>#REF!</v>
      </c>
    </row>
    <row r="157" spans="2:2" x14ac:dyDescent="0.3">
      <c r="B157" s="20" t="e">
        <f>IF(#REF!&gt;0,#REF!,"")</f>
        <v>#REF!</v>
      </c>
    </row>
    <row r="158" spans="2:2" x14ac:dyDescent="0.3">
      <c r="B158" s="20" t="e">
        <f>IF(#REF!&gt;0,#REF!,"")</f>
        <v>#REF!</v>
      </c>
    </row>
    <row r="159" spans="2:2" x14ac:dyDescent="0.3">
      <c r="B159" s="20" t="e">
        <f>IF(#REF!&gt;0,#REF!,"")</f>
        <v>#REF!</v>
      </c>
    </row>
    <row r="160" spans="2:2" x14ac:dyDescent="0.3">
      <c r="B160" s="20" t="e">
        <f>IF(#REF!&gt;0,#REF!,"")</f>
        <v>#REF!</v>
      </c>
    </row>
    <row r="161" spans="2:2" x14ac:dyDescent="0.3">
      <c r="B161" s="20" t="e">
        <f>IF(#REF!&gt;0,#REF!,"")</f>
        <v>#REF!</v>
      </c>
    </row>
    <row r="162" spans="2:2" x14ac:dyDescent="0.3">
      <c r="B162" s="20" t="e">
        <f>IF(#REF!&gt;0,#REF!,"")</f>
        <v>#REF!</v>
      </c>
    </row>
    <row r="163" spans="2:2" x14ac:dyDescent="0.3">
      <c r="B163" s="20" t="e">
        <f>IF(#REF!&gt;0,#REF!,"")</f>
        <v>#REF!</v>
      </c>
    </row>
    <row r="164" spans="2:2" x14ac:dyDescent="0.3">
      <c r="B164" s="20" t="e">
        <f>IF(#REF!&gt;0,#REF!,"")</f>
        <v>#REF!</v>
      </c>
    </row>
    <row r="165" spans="2:2" x14ac:dyDescent="0.3">
      <c r="B165" s="20" t="e">
        <f>IF(#REF!&gt;0,#REF!,"")</f>
        <v>#REF!</v>
      </c>
    </row>
    <row r="166" spans="2:2" x14ac:dyDescent="0.3">
      <c r="B166" s="20" t="e">
        <f>IF(#REF!&gt;0,#REF!,"")</f>
        <v>#REF!</v>
      </c>
    </row>
    <row r="167" spans="2:2" x14ac:dyDescent="0.3">
      <c r="B167" s="20" t="e">
        <f>IF(#REF!&gt;0,#REF!,"")</f>
        <v>#REF!</v>
      </c>
    </row>
    <row r="168" spans="2:2" x14ac:dyDescent="0.3">
      <c r="B168" s="20" t="e">
        <f>IF(#REF!&gt;0,#REF!,"")</f>
        <v>#REF!</v>
      </c>
    </row>
    <row r="169" spans="2:2" x14ac:dyDescent="0.3">
      <c r="B169" s="20" t="e">
        <f>IF(#REF!&gt;0,#REF!,"")</f>
        <v>#REF!</v>
      </c>
    </row>
    <row r="170" spans="2:2" x14ac:dyDescent="0.3">
      <c r="B170" s="20" t="e">
        <f>IF(#REF!&gt;0,#REF!,"")</f>
        <v>#REF!</v>
      </c>
    </row>
    <row r="171" spans="2:2" x14ac:dyDescent="0.3">
      <c r="B171" s="20" t="e">
        <f>IF(#REF!&gt;0,#REF!,"")</f>
        <v>#REF!</v>
      </c>
    </row>
    <row r="172" spans="2:2" x14ac:dyDescent="0.3">
      <c r="B172" s="20" t="e">
        <f>IF(#REF!&gt;0,#REF!,"")</f>
        <v>#REF!</v>
      </c>
    </row>
    <row r="173" spans="2:2" x14ac:dyDescent="0.3">
      <c r="B173" s="20" t="e">
        <f>IF(#REF!&gt;0,#REF!,"")</f>
        <v>#REF!</v>
      </c>
    </row>
    <row r="174" spans="2:2" x14ac:dyDescent="0.3">
      <c r="B174" s="20" t="e">
        <f>IF(#REF!&gt;0,#REF!,"")</f>
        <v>#REF!</v>
      </c>
    </row>
    <row r="175" spans="2:2" x14ac:dyDescent="0.3">
      <c r="B175" s="20" t="e">
        <f>IF(#REF!&gt;0,#REF!,"")</f>
        <v>#REF!</v>
      </c>
    </row>
    <row r="176" spans="2:2" x14ac:dyDescent="0.3">
      <c r="B176" s="20" t="e">
        <f>IF(#REF!&gt;0,#REF!,"")</f>
        <v>#REF!</v>
      </c>
    </row>
    <row r="177" spans="2:2" x14ac:dyDescent="0.3">
      <c r="B177" s="20" t="e">
        <f>IF(#REF!&gt;0,#REF!,"")</f>
        <v>#REF!</v>
      </c>
    </row>
    <row r="178" spans="2:2" x14ac:dyDescent="0.3">
      <c r="B178" s="20" t="e">
        <f>IF(#REF!&gt;0,#REF!,"")</f>
        <v>#REF!</v>
      </c>
    </row>
    <row r="179" spans="2:2" x14ac:dyDescent="0.3">
      <c r="B179" s="20" t="e">
        <f>IF(#REF!&gt;0,#REF!,"")</f>
        <v>#REF!</v>
      </c>
    </row>
    <row r="180" spans="2:2" x14ac:dyDescent="0.3">
      <c r="B180" s="20" t="e">
        <f>IF(#REF!&gt;0,#REF!,"")</f>
        <v>#REF!</v>
      </c>
    </row>
    <row r="181" spans="2:2" x14ac:dyDescent="0.3">
      <c r="B181" s="20" t="e">
        <f>IF(#REF!&gt;0,#REF!,"")</f>
        <v>#REF!</v>
      </c>
    </row>
    <row r="182" spans="2:2" x14ac:dyDescent="0.3">
      <c r="B182" s="20" t="e">
        <f>IF(#REF!&gt;0,#REF!,"")</f>
        <v>#REF!</v>
      </c>
    </row>
    <row r="183" spans="2:2" x14ac:dyDescent="0.3">
      <c r="B183" s="20" t="e">
        <f>IF(#REF!&gt;0,#REF!,"")</f>
        <v>#REF!</v>
      </c>
    </row>
    <row r="184" spans="2:2" x14ac:dyDescent="0.3">
      <c r="B184" s="20" t="e">
        <f>IF(#REF!&gt;0,#REF!,"")</f>
        <v>#REF!</v>
      </c>
    </row>
    <row r="185" spans="2:2" x14ac:dyDescent="0.3">
      <c r="B185" s="20" t="e">
        <f>IF(#REF!&gt;0,#REF!,"")</f>
        <v>#REF!</v>
      </c>
    </row>
    <row r="186" spans="2:2" x14ac:dyDescent="0.3">
      <c r="B186" s="20" t="e">
        <f>IF(#REF!&gt;0,#REF!,"")</f>
        <v>#REF!</v>
      </c>
    </row>
    <row r="187" spans="2:2" x14ac:dyDescent="0.3">
      <c r="B187" s="20" t="e">
        <f>IF(#REF!&gt;0,#REF!,"")</f>
        <v>#REF!</v>
      </c>
    </row>
    <row r="188" spans="2:2" x14ac:dyDescent="0.3">
      <c r="B188" s="20" t="e">
        <f>IF(#REF!&gt;0,#REF!,"")</f>
        <v>#REF!</v>
      </c>
    </row>
    <row r="189" spans="2:2" x14ac:dyDescent="0.3">
      <c r="B189" s="20" t="e">
        <f>IF(#REF!&gt;0,#REF!,"")</f>
        <v>#REF!</v>
      </c>
    </row>
    <row r="190" spans="2:2" x14ac:dyDescent="0.3">
      <c r="B190" s="20" t="e">
        <f>IF(#REF!&gt;0,#REF!,"")</f>
        <v>#REF!</v>
      </c>
    </row>
    <row r="191" spans="2:2" x14ac:dyDescent="0.3">
      <c r="B191" s="20" t="e">
        <f>IF(#REF!&gt;0,#REF!,"")</f>
        <v>#REF!</v>
      </c>
    </row>
    <row r="192" spans="2:2" x14ac:dyDescent="0.3">
      <c r="B192" s="20" t="e">
        <f>IF(#REF!&gt;0,#REF!,"")</f>
        <v>#REF!</v>
      </c>
    </row>
    <row r="193" spans="2:2" x14ac:dyDescent="0.3">
      <c r="B193" s="20" t="e">
        <f>IF(#REF!&gt;0,#REF!,"")</f>
        <v>#REF!</v>
      </c>
    </row>
    <row r="194" spans="2:2" x14ac:dyDescent="0.3">
      <c r="B194" s="20" t="e">
        <f>IF(#REF!&gt;0,#REF!,"")</f>
        <v>#REF!</v>
      </c>
    </row>
    <row r="195" spans="2:2" x14ac:dyDescent="0.3">
      <c r="B195" s="20" t="e">
        <f>IF(#REF!&gt;0,#REF!,"")</f>
        <v>#REF!</v>
      </c>
    </row>
    <row r="196" spans="2:2" x14ac:dyDescent="0.3">
      <c r="B196" s="20" t="e">
        <f>IF(#REF!&gt;0,#REF!,"")</f>
        <v>#REF!</v>
      </c>
    </row>
    <row r="197" spans="2:2" x14ac:dyDescent="0.3">
      <c r="B197" s="20" t="e">
        <f>IF(#REF!&gt;0,#REF!,"")</f>
        <v>#REF!</v>
      </c>
    </row>
    <row r="198" spans="2:2" x14ac:dyDescent="0.3">
      <c r="B198" s="20" t="e">
        <f>IF(#REF!&gt;0,#REF!,"")</f>
        <v>#REF!</v>
      </c>
    </row>
    <row r="199" spans="2:2" x14ac:dyDescent="0.3">
      <c r="B199" s="20" t="e">
        <f>IF(#REF!&gt;0,#REF!,"")</f>
        <v>#REF!</v>
      </c>
    </row>
    <row r="200" spans="2:2" x14ac:dyDescent="0.3">
      <c r="B200" s="20" t="e">
        <f>IF(#REF!&gt;0,#REF!,"")</f>
        <v>#REF!</v>
      </c>
    </row>
    <row r="201" spans="2:2" x14ac:dyDescent="0.3">
      <c r="B201" s="20" t="e">
        <f>IF(#REF!&gt;0,#REF!,"")</f>
        <v>#REF!</v>
      </c>
    </row>
    <row r="202" spans="2:2" x14ac:dyDescent="0.3">
      <c r="B202" s="20" t="e">
        <f>IF(#REF!&gt;0,#REF!,"")</f>
        <v>#REF!</v>
      </c>
    </row>
    <row r="203" spans="2:2" x14ac:dyDescent="0.3">
      <c r="B203" s="20" t="e">
        <f>IF(#REF!&gt;0,#REF!,"")</f>
        <v>#REF!</v>
      </c>
    </row>
    <row r="204" spans="2:2" x14ac:dyDescent="0.3">
      <c r="B204" s="20" t="e">
        <f>IF(#REF!&gt;0,#REF!,"")</f>
        <v>#REF!</v>
      </c>
    </row>
    <row r="205" spans="2:2" x14ac:dyDescent="0.3">
      <c r="B205" s="20" t="e">
        <f>IF(#REF!&gt;0,#REF!,"")</f>
        <v>#REF!</v>
      </c>
    </row>
    <row r="206" spans="2:2" x14ac:dyDescent="0.3">
      <c r="B206" s="20" t="e">
        <f>IF(#REF!&gt;0,#REF!,"")</f>
        <v>#REF!</v>
      </c>
    </row>
    <row r="207" spans="2:2" x14ac:dyDescent="0.3">
      <c r="B207" s="20" t="e">
        <f>IF(#REF!&gt;0,#REF!,"")</f>
        <v>#REF!</v>
      </c>
    </row>
    <row r="208" spans="2:2" x14ac:dyDescent="0.3">
      <c r="B208" s="20" t="e">
        <f>IF(#REF!&gt;0,#REF!,"")</f>
        <v>#REF!</v>
      </c>
    </row>
    <row r="209" spans="2:2" x14ac:dyDescent="0.3">
      <c r="B209" s="20" t="e">
        <f>IF(#REF!&gt;0,#REF!,"")</f>
        <v>#REF!</v>
      </c>
    </row>
    <row r="210" spans="2:2" x14ac:dyDescent="0.3">
      <c r="B210" s="20" t="e">
        <f>IF(#REF!&gt;0,#REF!,"")</f>
        <v>#REF!</v>
      </c>
    </row>
    <row r="211" spans="2:2" x14ac:dyDescent="0.3">
      <c r="B211" s="20" t="e">
        <f>IF(#REF!&gt;0,#REF!,"")</f>
        <v>#REF!</v>
      </c>
    </row>
    <row r="212" spans="2:2" x14ac:dyDescent="0.3">
      <c r="B212" s="20" t="e">
        <f>IF(#REF!&gt;0,#REF!,"")</f>
        <v>#REF!</v>
      </c>
    </row>
    <row r="213" spans="2:2" x14ac:dyDescent="0.3">
      <c r="B213" s="20" t="e">
        <f>IF(#REF!&gt;0,#REF!,"")</f>
        <v>#REF!</v>
      </c>
    </row>
    <row r="214" spans="2:2" x14ac:dyDescent="0.3">
      <c r="B214" s="20" t="e">
        <f>IF(#REF!&gt;0,#REF!,"")</f>
        <v>#REF!</v>
      </c>
    </row>
    <row r="215" spans="2:2" x14ac:dyDescent="0.3">
      <c r="B215" s="20" t="e">
        <f>IF(#REF!&gt;0,#REF!,"")</f>
        <v>#REF!</v>
      </c>
    </row>
    <row r="216" spans="2:2" x14ac:dyDescent="0.3">
      <c r="B216" s="20" t="e">
        <f>IF(#REF!&gt;0,#REF!,"")</f>
        <v>#REF!</v>
      </c>
    </row>
    <row r="217" spans="2:2" x14ac:dyDescent="0.3">
      <c r="B217" s="20" t="e">
        <f>IF(#REF!&gt;0,#REF!,"")</f>
        <v>#REF!</v>
      </c>
    </row>
    <row r="218" spans="2:2" x14ac:dyDescent="0.3">
      <c r="B218" s="20" t="e">
        <f>IF(#REF!&gt;0,#REF!,"")</f>
        <v>#REF!</v>
      </c>
    </row>
    <row r="219" spans="2:2" x14ac:dyDescent="0.3">
      <c r="B219" s="20" t="e">
        <f>IF(#REF!&gt;0,#REF!,"")</f>
        <v>#REF!</v>
      </c>
    </row>
    <row r="220" spans="2:2" x14ac:dyDescent="0.3">
      <c r="B220" s="20" t="e">
        <f>IF(#REF!&gt;0,#REF!,"")</f>
        <v>#REF!</v>
      </c>
    </row>
    <row r="221" spans="2:2" x14ac:dyDescent="0.3">
      <c r="B221" s="20" t="e">
        <f>IF(#REF!&gt;0,#REF!,"")</f>
        <v>#REF!</v>
      </c>
    </row>
    <row r="222" spans="2:2" x14ac:dyDescent="0.3">
      <c r="B222" s="20" t="e">
        <f>IF(#REF!&gt;0,#REF!,"")</f>
        <v>#REF!</v>
      </c>
    </row>
    <row r="223" spans="2:2" x14ac:dyDescent="0.3">
      <c r="B223" s="20" t="e">
        <f>IF(#REF!&gt;0,#REF!,"")</f>
        <v>#REF!</v>
      </c>
    </row>
    <row r="224" spans="2:2" x14ac:dyDescent="0.3">
      <c r="B224" s="20" t="e">
        <f>IF(#REF!&gt;0,#REF!,"")</f>
        <v>#REF!</v>
      </c>
    </row>
    <row r="225" spans="2:2" x14ac:dyDescent="0.3">
      <c r="B225" s="20" t="e">
        <f>IF(#REF!&gt;0,#REF!,"")</f>
        <v>#REF!</v>
      </c>
    </row>
    <row r="226" spans="2:2" x14ac:dyDescent="0.3">
      <c r="B226" s="20" t="e">
        <f>IF(#REF!&gt;0,#REF!,"")</f>
        <v>#REF!</v>
      </c>
    </row>
    <row r="227" spans="2:2" x14ac:dyDescent="0.3">
      <c r="B227" s="20" t="e">
        <f>IF(#REF!&gt;0,#REF!,"")</f>
        <v>#REF!</v>
      </c>
    </row>
    <row r="228" spans="2:2" x14ac:dyDescent="0.3">
      <c r="B228" s="20" t="e">
        <f>IF(#REF!&gt;0,#REF!,"")</f>
        <v>#REF!</v>
      </c>
    </row>
    <row r="229" spans="2:2" x14ac:dyDescent="0.3">
      <c r="B229" s="20" t="e">
        <f>IF(#REF!&gt;0,#REF!,"")</f>
        <v>#REF!</v>
      </c>
    </row>
    <row r="230" spans="2:2" x14ac:dyDescent="0.3">
      <c r="B230" s="20" t="e">
        <f>IF(#REF!&gt;0,#REF!,"")</f>
        <v>#REF!</v>
      </c>
    </row>
    <row r="231" spans="2:2" x14ac:dyDescent="0.3">
      <c r="B231" s="20" t="e">
        <f>IF(#REF!&gt;0,#REF!,"")</f>
        <v>#REF!</v>
      </c>
    </row>
    <row r="232" spans="2:2" x14ac:dyDescent="0.3">
      <c r="B232" s="20" t="e">
        <f>IF(#REF!&gt;0,#REF!,"")</f>
        <v>#REF!</v>
      </c>
    </row>
    <row r="233" spans="2:2" x14ac:dyDescent="0.3">
      <c r="B233" s="20" t="e">
        <f>IF(#REF!&gt;0,#REF!,"")</f>
        <v>#REF!</v>
      </c>
    </row>
    <row r="234" spans="2:2" x14ac:dyDescent="0.3">
      <c r="B234" s="20" t="e">
        <f>IF(#REF!&gt;0,#REF!,"")</f>
        <v>#REF!</v>
      </c>
    </row>
    <row r="235" spans="2:2" x14ac:dyDescent="0.3">
      <c r="B235" s="20" t="e">
        <f>IF(#REF!&gt;0,#REF!,"")</f>
        <v>#REF!</v>
      </c>
    </row>
    <row r="236" spans="2:2" x14ac:dyDescent="0.3">
      <c r="B236" s="20" t="e">
        <f>IF(#REF!&gt;0,#REF!,"")</f>
        <v>#REF!</v>
      </c>
    </row>
    <row r="237" spans="2:2" x14ac:dyDescent="0.3">
      <c r="B237" s="20" t="e">
        <f>IF(#REF!&gt;0,#REF!,"")</f>
        <v>#REF!</v>
      </c>
    </row>
    <row r="238" spans="2:2" x14ac:dyDescent="0.3">
      <c r="B238" s="20" t="e">
        <f>IF(#REF!&gt;0,#REF!,"")</f>
        <v>#REF!</v>
      </c>
    </row>
    <row r="239" spans="2:2" x14ac:dyDescent="0.3">
      <c r="B239" s="20" t="e">
        <f>IF(#REF!&gt;0,#REF!,"")</f>
        <v>#REF!</v>
      </c>
    </row>
    <row r="240" spans="2:2" x14ac:dyDescent="0.3">
      <c r="B240" s="20" t="e">
        <f>IF(#REF!&gt;0,#REF!,"")</f>
        <v>#REF!</v>
      </c>
    </row>
    <row r="241" spans="2:2" x14ac:dyDescent="0.3">
      <c r="B241" s="20" t="e">
        <f>IF(#REF!&gt;0,#REF!,"")</f>
        <v>#REF!</v>
      </c>
    </row>
    <row r="242" spans="2:2" x14ac:dyDescent="0.3">
      <c r="B242" s="20" t="e">
        <f>IF(#REF!&gt;0,#REF!,"")</f>
        <v>#REF!</v>
      </c>
    </row>
    <row r="243" spans="2:2" x14ac:dyDescent="0.3">
      <c r="B243" s="20" t="e">
        <f>IF(#REF!&gt;0,#REF!,"")</f>
        <v>#REF!</v>
      </c>
    </row>
    <row r="244" spans="2:2" x14ac:dyDescent="0.3">
      <c r="B244" s="20" t="e">
        <f>IF(#REF!&gt;0,#REF!,"")</f>
        <v>#REF!</v>
      </c>
    </row>
    <row r="245" spans="2:2" x14ac:dyDescent="0.3">
      <c r="B245" s="20" t="e">
        <f>IF(#REF!&gt;0,#REF!,"")</f>
        <v>#REF!</v>
      </c>
    </row>
    <row r="246" spans="2:2" x14ac:dyDescent="0.3">
      <c r="B246" s="20" t="e">
        <f>IF(#REF!&gt;0,#REF!,"")</f>
        <v>#REF!</v>
      </c>
    </row>
    <row r="247" spans="2:2" x14ac:dyDescent="0.3">
      <c r="B247" s="20" t="e">
        <f>IF(#REF!&gt;0,#REF!,"")</f>
        <v>#REF!</v>
      </c>
    </row>
    <row r="248" spans="2:2" x14ac:dyDescent="0.3">
      <c r="B248" s="20" t="e">
        <f>IF(#REF!&gt;0,#REF!,"")</f>
        <v>#REF!</v>
      </c>
    </row>
    <row r="249" spans="2:2" x14ac:dyDescent="0.3">
      <c r="B249" s="20" t="e">
        <f>IF(#REF!&gt;0,#REF!,"")</f>
        <v>#REF!</v>
      </c>
    </row>
    <row r="250" spans="2:2" x14ac:dyDescent="0.3">
      <c r="B250" s="20" t="e">
        <f>IF(#REF!&gt;0,#REF!,"")</f>
        <v>#REF!</v>
      </c>
    </row>
    <row r="251" spans="2:2" x14ac:dyDescent="0.3">
      <c r="B251" s="20" t="e">
        <f>IF(#REF!&gt;0,#REF!,"")</f>
        <v>#REF!</v>
      </c>
    </row>
    <row r="252" spans="2:2" x14ac:dyDescent="0.3">
      <c r="B252" s="20" t="e">
        <f>IF(#REF!&gt;0,#REF!,"")</f>
        <v>#REF!</v>
      </c>
    </row>
    <row r="253" spans="2:2" x14ac:dyDescent="0.3">
      <c r="B253" s="20" t="e">
        <f>IF(#REF!&gt;0,#REF!,"")</f>
        <v>#REF!</v>
      </c>
    </row>
    <row r="254" spans="2:2" x14ac:dyDescent="0.3">
      <c r="B254" s="20" t="e">
        <f>IF(#REF!&gt;0,#REF!,"")</f>
        <v>#REF!</v>
      </c>
    </row>
    <row r="255" spans="2:2" x14ac:dyDescent="0.3">
      <c r="B255" s="20" t="e">
        <f>IF(#REF!&gt;0,#REF!,"")</f>
        <v>#REF!</v>
      </c>
    </row>
    <row r="256" spans="2:2" x14ac:dyDescent="0.3">
      <c r="B256" s="20" t="e">
        <f>IF(#REF!&gt;0,#REF!,"")</f>
        <v>#REF!</v>
      </c>
    </row>
    <row r="257" spans="2:2" x14ac:dyDescent="0.3">
      <c r="B257" s="20" t="e">
        <f>IF(#REF!&gt;0,#REF!,"")</f>
        <v>#REF!</v>
      </c>
    </row>
    <row r="258" spans="2:2" x14ac:dyDescent="0.3">
      <c r="B258" s="20" t="e">
        <f>IF(#REF!&gt;0,#REF!,"")</f>
        <v>#REF!</v>
      </c>
    </row>
    <row r="259" spans="2:2" x14ac:dyDescent="0.3">
      <c r="B259" s="20" t="e">
        <f>IF(#REF!&gt;0,#REF!,"")</f>
        <v>#REF!</v>
      </c>
    </row>
    <row r="260" spans="2:2" x14ac:dyDescent="0.3">
      <c r="B260" s="20" t="e">
        <f>IF(#REF!&gt;0,#REF!,"")</f>
        <v>#REF!</v>
      </c>
    </row>
    <row r="261" spans="2:2" x14ac:dyDescent="0.3">
      <c r="B261" s="20" t="e">
        <f>IF(#REF!&gt;0,#REF!,"")</f>
        <v>#REF!</v>
      </c>
    </row>
    <row r="262" spans="2:2" x14ac:dyDescent="0.3">
      <c r="B262" s="20" t="e">
        <f>IF(#REF!&gt;0,#REF!,"")</f>
        <v>#REF!</v>
      </c>
    </row>
    <row r="263" spans="2:2" x14ac:dyDescent="0.3">
      <c r="B263" s="20" t="e">
        <f>IF(#REF!&gt;0,#REF!,"")</f>
        <v>#REF!</v>
      </c>
    </row>
    <row r="264" spans="2:2" x14ac:dyDescent="0.3">
      <c r="B264" s="20" t="e">
        <f>IF(#REF!&gt;0,#REF!,"")</f>
        <v>#REF!</v>
      </c>
    </row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vTU2vBNtRWrVyirLYCTII1mbVklFRb3tyUWVqfgXHf8ZaCqnX5DBCxZP8ViwGqoQkH7P3OIqYT1ADk2aAKQxPA==" saltValue="nnL6l1hn3doUy/Ol/wzj7g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00000000-0002-0000-0600-000000000000}">
      <formula1>1</formula1>
      <formula2>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U16447"/>
  <sheetViews>
    <sheetView tabSelected="1" workbookViewId="0">
      <selection activeCell="C41" sqref="C41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40" spans="1:2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4" spans="1:2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ref="I66:I84" si="15">SUM(G66,E66,C66)</f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x14ac:dyDescent="0.3">
      <c r="B85" s="20" t="e">
        <f>IF(#REF!&gt;0,#REF!,"")</f>
        <v>#REF!</v>
      </c>
    </row>
    <row r="86" spans="2:11" x14ac:dyDescent="0.3">
      <c r="B86" s="20" t="e">
        <f>IF(#REF!&gt;0,#REF!,"")</f>
        <v>#REF!</v>
      </c>
    </row>
    <row r="87" spans="2:11" x14ac:dyDescent="0.3">
      <c r="B87" s="20" t="e">
        <f>IF(#REF!&gt;0,#REF!,"")</f>
        <v>#REF!</v>
      </c>
    </row>
    <row r="88" spans="2:11" x14ac:dyDescent="0.3">
      <c r="B88" s="20" t="e">
        <f>IF(#REF!&gt;0,#REF!,"")</f>
        <v>#REF!</v>
      </c>
    </row>
    <row r="89" spans="2:11" x14ac:dyDescent="0.3">
      <c r="B89" s="20" t="e">
        <f>IF(#REF!&gt;0,#REF!,"")</f>
        <v>#REF!</v>
      </c>
    </row>
    <row r="90" spans="2:11" x14ac:dyDescent="0.3">
      <c r="B90" s="20" t="e">
        <f>IF(#REF!&gt;0,#REF!,"")</f>
        <v>#REF!</v>
      </c>
    </row>
    <row r="91" spans="2:11" x14ac:dyDescent="0.3">
      <c r="B91" s="20" t="e">
        <f>IF(#REF!&gt;0,#REF!,"")</f>
        <v>#REF!</v>
      </c>
    </row>
    <row r="92" spans="2:11" x14ac:dyDescent="0.3">
      <c r="B92" s="20" t="e">
        <f>IF(#REF!&gt;0,#REF!,"")</f>
        <v>#REF!</v>
      </c>
    </row>
    <row r="93" spans="2:11" x14ac:dyDescent="0.3">
      <c r="B93" s="20" t="e">
        <f>IF(#REF!&gt;0,#REF!,"")</f>
        <v>#REF!</v>
      </c>
    </row>
    <row r="94" spans="2:11" x14ac:dyDescent="0.3">
      <c r="B94" s="20" t="e">
        <f>IF(#REF!&gt;0,#REF!,"")</f>
        <v>#REF!</v>
      </c>
    </row>
    <row r="95" spans="2:11" x14ac:dyDescent="0.3">
      <c r="B95" s="20" t="e">
        <f>IF(#REF!&gt;0,#REF!,"")</f>
        <v>#REF!</v>
      </c>
    </row>
    <row r="96" spans="2:11" x14ac:dyDescent="0.3">
      <c r="B96" s="20" t="e">
        <f>IF(#REF!&gt;0,#REF!,"")</f>
        <v>#REF!</v>
      </c>
    </row>
    <row r="97" spans="2:2" x14ac:dyDescent="0.3">
      <c r="B97" s="20" t="e">
        <f>IF(#REF!&gt;0,#REF!,"")</f>
        <v>#REF!</v>
      </c>
    </row>
    <row r="98" spans="2:2" x14ac:dyDescent="0.3">
      <c r="B98" s="20" t="e">
        <f>IF(#REF!&gt;0,#REF!,"")</f>
        <v>#REF!</v>
      </c>
    </row>
    <row r="99" spans="2:2" x14ac:dyDescent="0.3">
      <c r="B99" s="20" t="e">
        <f>IF(#REF!&gt;0,#REF!,"")</f>
        <v>#REF!</v>
      </c>
    </row>
    <row r="100" spans="2:2" x14ac:dyDescent="0.3">
      <c r="B100" s="20" t="e">
        <f>IF(#REF!&gt;0,#REF!,"")</f>
        <v>#REF!</v>
      </c>
    </row>
    <row r="101" spans="2:2" x14ac:dyDescent="0.3">
      <c r="B101" s="20" t="e">
        <f>IF(#REF!&gt;0,#REF!,"")</f>
        <v>#REF!</v>
      </c>
    </row>
    <row r="102" spans="2:2" x14ac:dyDescent="0.3">
      <c r="B102" s="20" t="e">
        <f>IF(#REF!&gt;0,#REF!,"")</f>
        <v>#REF!</v>
      </c>
    </row>
    <row r="103" spans="2:2" x14ac:dyDescent="0.3">
      <c r="B103" s="20" t="e">
        <f>IF(#REF!&gt;0,#REF!,"")</f>
        <v>#REF!</v>
      </c>
    </row>
    <row r="104" spans="2:2" x14ac:dyDescent="0.3">
      <c r="B104" s="20" t="e">
        <f>IF(#REF!&gt;0,#REF!,"")</f>
        <v>#REF!</v>
      </c>
    </row>
    <row r="105" spans="2:2" x14ac:dyDescent="0.3">
      <c r="B105" s="20" t="e">
        <f>IF(#REF!&gt;0,#REF!,"")</f>
        <v>#REF!</v>
      </c>
    </row>
    <row r="106" spans="2:2" x14ac:dyDescent="0.3">
      <c r="B106" s="20" t="e">
        <f>IF(#REF!&gt;0,#REF!,"")</f>
        <v>#REF!</v>
      </c>
    </row>
    <row r="107" spans="2:2" x14ac:dyDescent="0.3">
      <c r="B107" s="20" t="e">
        <f>IF(#REF!&gt;0,#REF!,"")</f>
        <v>#REF!</v>
      </c>
    </row>
    <row r="108" spans="2:2" x14ac:dyDescent="0.3">
      <c r="B108" s="20" t="e">
        <f>IF(#REF!&gt;0,#REF!,"")</f>
        <v>#REF!</v>
      </c>
    </row>
    <row r="109" spans="2:2" x14ac:dyDescent="0.3">
      <c r="B109" s="20" t="e">
        <f>IF(#REF!&gt;0,#REF!,"")</f>
        <v>#REF!</v>
      </c>
    </row>
    <row r="110" spans="2:2" x14ac:dyDescent="0.3">
      <c r="B110" s="20" t="e">
        <f>IF(#REF!&gt;0,#REF!,"")</f>
        <v>#REF!</v>
      </c>
    </row>
    <row r="111" spans="2:2" x14ac:dyDescent="0.3">
      <c r="B111" s="20" t="e">
        <f>IF(#REF!&gt;0,#REF!,"")</f>
        <v>#REF!</v>
      </c>
    </row>
    <row r="112" spans="2:2" x14ac:dyDescent="0.3">
      <c r="B112" s="20" t="e">
        <f>IF(#REF!&gt;0,#REF!,"")</f>
        <v>#REF!</v>
      </c>
    </row>
    <row r="113" spans="2:2" x14ac:dyDescent="0.3">
      <c r="B113" s="20" t="e">
        <f>IF(#REF!&gt;0,#REF!,"")</f>
        <v>#REF!</v>
      </c>
    </row>
    <row r="114" spans="2:2" x14ac:dyDescent="0.3">
      <c r="B114" s="20" t="e">
        <f>IF(#REF!&gt;0,#REF!,"")</f>
        <v>#REF!</v>
      </c>
    </row>
    <row r="115" spans="2:2" x14ac:dyDescent="0.3">
      <c r="B115" s="20" t="e">
        <f>IF(#REF!&gt;0,#REF!,"")</f>
        <v>#REF!</v>
      </c>
    </row>
    <row r="116" spans="2:2" x14ac:dyDescent="0.3">
      <c r="B116" s="20" t="e">
        <f>IF(#REF!&gt;0,#REF!,"")</f>
        <v>#REF!</v>
      </c>
    </row>
    <row r="117" spans="2:2" x14ac:dyDescent="0.3">
      <c r="B117" s="20" t="e">
        <f>IF(#REF!&gt;0,#REF!,"")</f>
        <v>#REF!</v>
      </c>
    </row>
    <row r="118" spans="2:2" x14ac:dyDescent="0.3">
      <c r="B118" s="20" t="e">
        <f>IF(#REF!&gt;0,#REF!,"")</f>
        <v>#REF!</v>
      </c>
    </row>
    <row r="119" spans="2:2" x14ac:dyDescent="0.3">
      <c r="B119" s="20" t="e">
        <f>IF(#REF!&gt;0,#REF!,"")</f>
        <v>#REF!</v>
      </c>
    </row>
    <row r="120" spans="2:2" x14ac:dyDescent="0.3">
      <c r="B120" s="20" t="e">
        <f>IF(#REF!&gt;0,#REF!,"")</f>
        <v>#REF!</v>
      </c>
    </row>
    <row r="121" spans="2:2" x14ac:dyDescent="0.3">
      <c r="B121" s="20" t="e">
        <f>IF(#REF!&gt;0,#REF!,"")</f>
        <v>#REF!</v>
      </c>
    </row>
    <row r="122" spans="2:2" x14ac:dyDescent="0.3">
      <c r="B122" s="20" t="e">
        <f>IF(#REF!&gt;0,#REF!,"")</f>
        <v>#REF!</v>
      </c>
    </row>
    <row r="123" spans="2:2" x14ac:dyDescent="0.3">
      <c r="B123" s="20" t="e">
        <f>IF(#REF!&gt;0,#REF!,"")</f>
        <v>#REF!</v>
      </c>
    </row>
    <row r="124" spans="2:2" x14ac:dyDescent="0.3">
      <c r="B124" s="20" t="e">
        <f>IF(#REF!&gt;0,#REF!,"")</f>
        <v>#REF!</v>
      </c>
    </row>
    <row r="125" spans="2:2" x14ac:dyDescent="0.3">
      <c r="B125" s="20" t="e">
        <f>IF(#REF!&gt;0,#REF!,"")</f>
        <v>#REF!</v>
      </c>
    </row>
    <row r="126" spans="2:2" x14ac:dyDescent="0.3">
      <c r="B126" s="20" t="e">
        <f>IF(#REF!&gt;0,#REF!,"")</f>
        <v>#REF!</v>
      </c>
    </row>
    <row r="127" spans="2:2" x14ac:dyDescent="0.3">
      <c r="B127" s="20" t="e">
        <f>IF(#REF!&gt;0,#REF!,"")</f>
        <v>#REF!</v>
      </c>
    </row>
    <row r="128" spans="2:2" x14ac:dyDescent="0.3">
      <c r="B128" s="20" t="e">
        <f>IF(#REF!&gt;0,#REF!,"")</f>
        <v>#REF!</v>
      </c>
    </row>
    <row r="129" spans="2:2" x14ac:dyDescent="0.3">
      <c r="B129" s="20" t="e">
        <f>IF(#REF!&gt;0,#REF!,"")</f>
        <v>#REF!</v>
      </c>
    </row>
    <row r="130" spans="2:2" x14ac:dyDescent="0.3">
      <c r="B130" s="20" t="e">
        <f>IF(#REF!&gt;0,#REF!,"")</f>
        <v>#REF!</v>
      </c>
    </row>
    <row r="131" spans="2:2" x14ac:dyDescent="0.3">
      <c r="B131" s="20" t="e">
        <f>IF(#REF!&gt;0,#REF!,"")</f>
        <v>#REF!</v>
      </c>
    </row>
    <row r="132" spans="2:2" x14ac:dyDescent="0.3">
      <c r="B132" s="20" t="e">
        <f>IF(#REF!&gt;0,#REF!,"")</f>
        <v>#REF!</v>
      </c>
    </row>
    <row r="133" spans="2:2" x14ac:dyDescent="0.3">
      <c r="B133" s="20" t="e">
        <f>IF(#REF!&gt;0,#REF!,"")</f>
        <v>#REF!</v>
      </c>
    </row>
    <row r="134" spans="2:2" x14ac:dyDescent="0.3">
      <c r="B134" s="20" t="e">
        <f>IF(#REF!&gt;0,#REF!,"")</f>
        <v>#REF!</v>
      </c>
    </row>
    <row r="135" spans="2:2" x14ac:dyDescent="0.3">
      <c r="B135" s="20" t="e">
        <f>IF(#REF!&gt;0,#REF!,"")</f>
        <v>#REF!</v>
      </c>
    </row>
    <row r="136" spans="2:2" x14ac:dyDescent="0.3">
      <c r="B136" s="20" t="e">
        <f>IF(#REF!&gt;0,#REF!,"")</f>
        <v>#REF!</v>
      </c>
    </row>
    <row r="137" spans="2:2" x14ac:dyDescent="0.3">
      <c r="B137" s="20" t="e">
        <f>IF(#REF!&gt;0,#REF!,"")</f>
        <v>#REF!</v>
      </c>
    </row>
    <row r="138" spans="2:2" x14ac:dyDescent="0.3">
      <c r="B138" s="20" t="e">
        <f>IF(#REF!&gt;0,#REF!,"")</f>
        <v>#REF!</v>
      </c>
    </row>
    <row r="139" spans="2:2" x14ac:dyDescent="0.3">
      <c r="B139" s="20" t="e">
        <f>IF(#REF!&gt;0,#REF!,"")</f>
        <v>#REF!</v>
      </c>
    </row>
    <row r="140" spans="2:2" x14ac:dyDescent="0.3">
      <c r="B140" s="20" t="e">
        <f>IF(#REF!&gt;0,#REF!,"")</f>
        <v>#REF!</v>
      </c>
    </row>
    <row r="141" spans="2:2" x14ac:dyDescent="0.3">
      <c r="B141" s="20" t="e">
        <f>IF(#REF!&gt;0,#REF!,"")</f>
        <v>#REF!</v>
      </c>
    </row>
    <row r="142" spans="2:2" x14ac:dyDescent="0.3">
      <c r="B142" s="20" t="e">
        <f>IF(#REF!&gt;0,#REF!,"")</f>
        <v>#REF!</v>
      </c>
    </row>
    <row r="143" spans="2:2" x14ac:dyDescent="0.3">
      <c r="B143" s="20" t="e">
        <f>IF(#REF!&gt;0,#REF!,"")</f>
        <v>#REF!</v>
      </c>
    </row>
    <row r="144" spans="2:2" x14ac:dyDescent="0.3">
      <c r="B144" s="20" t="e">
        <f>IF(#REF!&gt;0,#REF!,"")</f>
        <v>#REF!</v>
      </c>
    </row>
    <row r="145" spans="2:2" x14ac:dyDescent="0.3">
      <c r="B145" s="20" t="e">
        <f>IF(#REF!&gt;0,#REF!,"")</f>
        <v>#REF!</v>
      </c>
    </row>
    <row r="146" spans="2:2" x14ac:dyDescent="0.3">
      <c r="B146" s="20" t="e">
        <f>IF(#REF!&gt;0,#REF!,"")</f>
        <v>#REF!</v>
      </c>
    </row>
    <row r="147" spans="2:2" x14ac:dyDescent="0.3">
      <c r="B147" s="20" t="e">
        <f>IF(#REF!&gt;0,#REF!,"")</f>
        <v>#REF!</v>
      </c>
    </row>
    <row r="148" spans="2:2" x14ac:dyDescent="0.3">
      <c r="B148" s="20" t="e">
        <f>IF(#REF!&gt;0,#REF!,"")</f>
        <v>#REF!</v>
      </c>
    </row>
    <row r="149" spans="2:2" x14ac:dyDescent="0.3">
      <c r="B149" s="20" t="e">
        <f>IF(#REF!&gt;0,#REF!,"")</f>
        <v>#REF!</v>
      </c>
    </row>
    <row r="150" spans="2:2" x14ac:dyDescent="0.3">
      <c r="B150" s="20" t="e">
        <f>IF(#REF!&gt;0,#REF!,"")</f>
        <v>#REF!</v>
      </c>
    </row>
    <row r="151" spans="2:2" x14ac:dyDescent="0.3">
      <c r="B151" s="20" t="e">
        <f>IF(#REF!&gt;0,#REF!,"")</f>
        <v>#REF!</v>
      </c>
    </row>
    <row r="152" spans="2:2" x14ac:dyDescent="0.3">
      <c r="B152" s="20" t="e">
        <f>IF(#REF!&gt;0,#REF!,"")</f>
        <v>#REF!</v>
      </c>
    </row>
    <row r="153" spans="2:2" x14ac:dyDescent="0.3">
      <c r="B153" s="20" t="e">
        <f>IF(#REF!&gt;0,#REF!,"")</f>
        <v>#REF!</v>
      </c>
    </row>
    <row r="154" spans="2:2" x14ac:dyDescent="0.3">
      <c r="B154" s="20" t="e">
        <f>IF(#REF!&gt;0,#REF!,"")</f>
        <v>#REF!</v>
      </c>
    </row>
    <row r="155" spans="2:2" x14ac:dyDescent="0.3">
      <c r="B155" s="20" t="e">
        <f>IF(#REF!&gt;0,#REF!,"")</f>
        <v>#REF!</v>
      </c>
    </row>
    <row r="156" spans="2:2" x14ac:dyDescent="0.3">
      <c r="B156" s="20" t="e">
        <f>IF(#REF!&gt;0,#REF!,"")</f>
        <v>#REF!</v>
      </c>
    </row>
    <row r="157" spans="2:2" x14ac:dyDescent="0.3">
      <c r="B157" s="20" t="e">
        <f>IF(#REF!&gt;0,#REF!,"")</f>
        <v>#REF!</v>
      </c>
    </row>
    <row r="158" spans="2:2" x14ac:dyDescent="0.3">
      <c r="B158" s="20" t="e">
        <f>IF(#REF!&gt;0,#REF!,"")</f>
        <v>#REF!</v>
      </c>
    </row>
    <row r="159" spans="2:2" x14ac:dyDescent="0.3">
      <c r="B159" s="20" t="e">
        <f>IF(#REF!&gt;0,#REF!,"")</f>
        <v>#REF!</v>
      </c>
    </row>
    <row r="160" spans="2:2" x14ac:dyDescent="0.3">
      <c r="B160" s="20" t="e">
        <f>IF(#REF!&gt;0,#REF!,"")</f>
        <v>#REF!</v>
      </c>
    </row>
    <row r="161" spans="2:2" x14ac:dyDescent="0.3">
      <c r="B161" s="20" t="e">
        <f>IF(#REF!&gt;0,#REF!,"")</f>
        <v>#REF!</v>
      </c>
    </row>
    <row r="162" spans="2:2" x14ac:dyDescent="0.3">
      <c r="B162" s="20" t="e">
        <f>IF(#REF!&gt;0,#REF!,"")</f>
        <v>#REF!</v>
      </c>
    </row>
    <row r="163" spans="2:2" x14ac:dyDescent="0.3">
      <c r="B163" s="20" t="e">
        <f>IF(#REF!&gt;0,#REF!,"")</f>
        <v>#REF!</v>
      </c>
    </row>
    <row r="164" spans="2:2" x14ac:dyDescent="0.3">
      <c r="B164" s="20" t="e">
        <f>IF(#REF!&gt;0,#REF!,"")</f>
        <v>#REF!</v>
      </c>
    </row>
    <row r="165" spans="2:2" x14ac:dyDescent="0.3">
      <c r="B165" s="20" t="e">
        <f>IF(#REF!&gt;0,#REF!,"")</f>
        <v>#REF!</v>
      </c>
    </row>
    <row r="166" spans="2:2" x14ac:dyDescent="0.3">
      <c r="B166" s="20" t="e">
        <f>IF(#REF!&gt;0,#REF!,"")</f>
        <v>#REF!</v>
      </c>
    </row>
    <row r="167" spans="2:2" x14ac:dyDescent="0.3">
      <c r="B167" s="20" t="e">
        <f>IF(#REF!&gt;0,#REF!,"")</f>
        <v>#REF!</v>
      </c>
    </row>
    <row r="168" spans="2:2" x14ac:dyDescent="0.3">
      <c r="B168" s="20" t="e">
        <f>IF(#REF!&gt;0,#REF!,"")</f>
        <v>#REF!</v>
      </c>
    </row>
    <row r="169" spans="2:2" x14ac:dyDescent="0.3">
      <c r="B169" s="20" t="e">
        <f>IF(#REF!&gt;0,#REF!,"")</f>
        <v>#REF!</v>
      </c>
    </row>
    <row r="170" spans="2:2" x14ac:dyDescent="0.3">
      <c r="B170" s="20" t="e">
        <f>IF(#REF!&gt;0,#REF!,"")</f>
        <v>#REF!</v>
      </c>
    </row>
    <row r="171" spans="2:2" x14ac:dyDescent="0.3">
      <c r="B171" s="20" t="e">
        <f>IF(#REF!&gt;0,#REF!,"")</f>
        <v>#REF!</v>
      </c>
    </row>
    <row r="172" spans="2:2" x14ac:dyDescent="0.3">
      <c r="B172" s="20" t="e">
        <f>IF(#REF!&gt;0,#REF!,"")</f>
        <v>#REF!</v>
      </c>
    </row>
    <row r="173" spans="2:2" x14ac:dyDescent="0.3">
      <c r="B173" s="20" t="e">
        <f>IF(#REF!&gt;0,#REF!,"")</f>
        <v>#REF!</v>
      </c>
    </row>
    <row r="174" spans="2:2" x14ac:dyDescent="0.3">
      <c r="B174" s="20" t="e">
        <f>IF(#REF!&gt;0,#REF!,"")</f>
        <v>#REF!</v>
      </c>
    </row>
    <row r="175" spans="2:2" x14ac:dyDescent="0.3">
      <c r="B175" s="20" t="e">
        <f>IF(#REF!&gt;0,#REF!,"")</f>
        <v>#REF!</v>
      </c>
    </row>
    <row r="176" spans="2:2" x14ac:dyDescent="0.3">
      <c r="B176" s="20" t="e">
        <f>IF(#REF!&gt;0,#REF!,"")</f>
        <v>#REF!</v>
      </c>
    </row>
    <row r="177" spans="2:2" x14ac:dyDescent="0.3">
      <c r="B177" s="20" t="e">
        <f>IF(#REF!&gt;0,#REF!,"")</f>
        <v>#REF!</v>
      </c>
    </row>
    <row r="178" spans="2:2" x14ac:dyDescent="0.3">
      <c r="B178" s="20" t="e">
        <f>IF(#REF!&gt;0,#REF!,"")</f>
        <v>#REF!</v>
      </c>
    </row>
    <row r="179" spans="2:2" x14ac:dyDescent="0.3">
      <c r="B179" s="20" t="e">
        <f>IF(#REF!&gt;0,#REF!,"")</f>
        <v>#REF!</v>
      </c>
    </row>
    <row r="180" spans="2:2" x14ac:dyDescent="0.3">
      <c r="B180" s="20" t="e">
        <f>IF(#REF!&gt;0,#REF!,"")</f>
        <v>#REF!</v>
      </c>
    </row>
    <row r="181" spans="2:2" x14ac:dyDescent="0.3">
      <c r="B181" s="20" t="e">
        <f>IF(#REF!&gt;0,#REF!,"")</f>
        <v>#REF!</v>
      </c>
    </row>
    <row r="182" spans="2:2" x14ac:dyDescent="0.3">
      <c r="B182" s="20" t="e">
        <f>IF(#REF!&gt;0,#REF!,"")</f>
        <v>#REF!</v>
      </c>
    </row>
    <row r="183" spans="2:2" x14ac:dyDescent="0.3">
      <c r="B183" s="20" t="e">
        <f>IF(#REF!&gt;0,#REF!,"")</f>
        <v>#REF!</v>
      </c>
    </row>
    <row r="184" spans="2:2" x14ac:dyDescent="0.3">
      <c r="B184" s="20" t="e">
        <f>IF(#REF!&gt;0,#REF!,"")</f>
        <v>#REF!</v>
      </c>
    </row>
    <row r="185" spans="2:2" x14ac:dyDescent="0.3">
      <c r="B185" s="20" t="e">
        <f>IF(#REF!&gt;0,#REF!,"")</f>
        <v>#REF!</v>
      </c>
    </row>
    <row r="186" spans="2:2" x14ac:dyDescent="0.3">
      <c r="B186" s="20" t="e">
        <f>IF(#REF!&gt;0,#REF!,"")</f>
        <v>#REF!</v>
      </c>
    </row>
    <row r="187" spans="2:2" x14ac:dyDescent="0.3">
      <c r="B187" s="20" t="e">
        <f>IF(#REF!&gt;0,#REF!,"")</f>
        <v>#REF!</v>
      </c>
    </row>
    <row r="188" spans="2:2" x14ac:dyDescent="0.3">
      <c r="B188" s="20" t="e">
        <f>IF(#REF!&gt;0,#REF!,"")</f>
        <v>#REF!</v>
      </c>
    </row>
    <row r="189" spans="2:2" x14ac:dyDescent="0.3">
      <c r="B189" s="20" t="e">
        <f>IF(#REF!&gt;0,#REF!,"")</f>
        <v>#REF!</v>
      </c>
    </row>
    <row r="190" spans="2:2" x14ac:dyDescent="0.3">
      <c r="B190" s="20" t="e">
        <f>IF(#REF!&gt;0,#REF!,"")</f>
        <v>#REF!</v>
      </c>
    </row>
    <row r="191" spans="2:2" x14ac:dyDescent="0.3">
      <c r="B191" s="20" t="e">
        <f>IF(#REF!&gt;0,#REF!,"")</f>
        <v>#REF!</v>
      </c>
    </row>
    <row r="192" spans="2:2" x14ac:dyDescent="0.3">
      <c r="B192" s="20" t="e">
        <f>IF(#REF!&gt;0,#REF!,"")</f>
        <v>#REF!</v>
      </c>
    </row>
    <row r="193" spans="2:2" x14ac:dyDescent="0.3">
      <c r="B193" s="20" t="e">
        <f>IF(#REF!&gt;0,#REF!,"")</f>
        <v>#REF!</v>
      </c>
    </row>
    <row r="194" spans="2:2" x14ac:dyDescent="0.3">
      <c r="B194" s="20" t="e">
        <f>IF(#REF!&gt;0,#REF!,"")</f>
        <v>#REF!</v>
      </c>
    </row>
    <row r="195" spans="2:2" x14ac:dyDescent="0.3">
      <c r="B195" s="20" t="e">
        <f>IF(#REF!&gt;0,#REF!,"")</f>
        <v>#REF!</v>
      </c>
    </row>
    <row r="196" spans="2:2" x14ac:dyDescent="0.3">
      <c r="B196" s="20" t="e">
        <f>IF(#REF!&gt;0,#REF!,"")</f>
        <v>#REF!</v>
      </c>
    </row>
    <row r="197" spans="2:2" x14ac:dyDescent="0.3">
      <c r="B197" s="20" t="e">
        <f>IF(#REF!&gt;0,#REF!,"")</f>
        <v>#REF!</v>
      </c>
    </row>
    <row r="198" spans="2:2" x14ac:dyDescent="0.3">
      <c r="B198" s="20" t="e">
        <f>IF(#REF!&gt;0,#REF!,"")</f>
        <v>#REF!</v>
      </c>
    </row>
    <row r="199" spans="2:2" x14ac:dyDescent="0.3">
      <c r="B199" s="20" t="e">
        <f>IF(#REF!&gt;0,#REF!,"")</f>
        <v>#REF!</v>
      </c>
    </row>
    <row r="200" spans="2:2" x14ac:dyDescent="0.3">
      <c r="B200" s="20" t="e">
        <f>IF(#REF!&gt;0,#REF!,"")</f>
        <v>#REF!</v>
      </c>
    </row>
    <row r="201" spans="2:2" x14ac:dyDescent="0.3">
      <c r="B201" s="20" t="e">
        <f>IF(#REF!&gt;0,#REF!,"")</f>
        <v>#REF!</v>
      </c>
    </row>
    <row r="202" spans="2:2" x14ac:dyDescent="0.3">
      <c r="B202" s="20" t="e">
        <f>IF(#REF!&gt;0,#REF!,"")</f>
        <v>#REF!</v>
      </c>
    </row>
    <row r="203" spans="2:2" x14ac:dyDescent="0.3">
      <c r="B203" s="20" t="e">
        <f>IF(#REF!&gt;0,#REF!,"")</f>
        <v>#REF!</v>
      </c>
    </row>
    <row r="204" spans="2:2" x14ac:dyDescent="0.3">
      <c r="B204" s="20" t="e">
        <f>IF(#REF!&gt;0,#REF!,"")</f>
        <v>#REF!</v>
      </c>
    </row>
    <row r="205" spans="2:2" x14ac:dyDescent="0.3">
      <c r="B205" s="20" t="e">
        <f>IF(#REF!&gt;0,#REF!,"")</f>
        <v>#REF!</v>
      </c>
    </row>
    <row r="206" spans="2:2" x14ac:dyDescent="0.3">
      <c r="B206" s="20" t="e">
        <f>IF(#REF!&gt;0,#REF!,"")</f>
        <v>#REF!</v>
      </c>
    </row>
    <row r="207" spans="2:2" x14ac:dyDescent="0.3">
      <c r="B207" s="20" t="e">
        <f>IF(#REF!&gt;0,#REF!,"")</f>
        <v>#REF!</v>
      </c>
    </row>
    <row r="208" spans="2:2" x14ac:dyDescent="0.3">
      <c r="B208" s="20" t="e">
        <f>IF(#REF!&gt;0,#REF!,"")</f>
        <v>#REF!</v>
      </c>
    </row>
    <row r="209" spans="2:2" x14ac:dyDescent="0.3">
      <c r="B209" s="20" t="e">
        <f>IF(#REF!&gt;0,#REF!,"")</f>
        <v>#REF!</v>
      </c>
    </row>
    <row r="210" spans="2:2" x14ac:dyDescent="0.3">
      <c r="B210" s="20" t="e">
        <f>IF(#REF!&gt;0,#REF!,"")</f>
        <v>#REF!</v>
      </c>
    </row>
    <row r="211" spans="2:2" x14ac:dyDescent="0.3">
      <c r="B211" s="20" t="e">
        <f>IF(#REF!&gt;0,#REF!,"")</f>
        <v>#REF!</v>
      </c>
    </row>
    <row r="212" spans="2:2" x14ac:dyDescent="0.3">
      <c r="B212" s="20" t="e">
        <f>IF(#REF!&gt;0,#REF!,"")</f>
        <v>#REF!</v>
      </c>
    </row>
    <row r="213" spans="2:2" x14ac:dyDescent="0.3">
      <c r="B213" s="20" t="e">
        <f>IF(#REF!&gt;0,#REF!,"")</f>
        <v>#REF!</v>
      </c>
    </row>
    <row r="214" spans="2:2" x14ac:dyDescent="0.3">
      <c r="B214" s="20" t="e">
        <f>IF(#REF!&gt;0,#REF!,"")</f>
        <v>#REF!</v>
      </c>
    </row>
    <row r="215" spans="2:2" x14ac:dyDescent="0.3">
      <c r="B215" s="20" t="e">
        <f>IF(#REF!&gt;0,#REF!,"")</f>
        <v>#REF!</v>
      </c>
    </row>
    <row r="216" spans="2:2" x14ac:dyDescent="0.3">
      <c r="B216" s="20" t="e">
        <f>IF(#REF!&gt;0,#REF!,"")</f>
        <v>#REF!</v>
      </c>
    </row>
    <row r="217" spans="2:2" x14ac:dyDescent="0.3">
      <c r="B217" s="20" t="e">
        <f>IF(#REF!&gt;0,#REF!,"")</f>
        <v>#REF!</v>
      </c>
    </row>
    <row r="218" spans="2:2" x14ac:dyDescent="0.3">
      <c r="B218" s="20" t="e">
        <f>IF(#REF!&gt;0,#REF!,"")</f>
        <v>#REF!</v>
      </c>
    </row>
    <row r="219" spans="2:2" x14ac:dyDescent="0.3">
      <c r="B219" s="20" t="e">
        <f>IF(#REF!&gt;0,#REF!,"")</f>
        <v>#REF!</v>
      </c>
    </row>
    <row r="220" spans="2:2" x14ac:dyDescent="0.3">
      <c r="B220" s="20" t="e">
        <f>IF(#REF!&gt;0,#REF!,"")</f>
        <v>#REF!</v>
      </c>
    </row>
    <row r="221" spans="2:2" x14ac:dyDescent="0.3">
      <c r="B221" s="20" t="e">
        <f>IF(#REF!&gt;0,#REF!,"")</f>
        <v>#REF!</v>
      </c>
    </row>
    <row r="222" spans="2:2" x14ac:dyDescent="0.3">
      <c r="B222" s="20" t="e">
        <f>IF(#REF!&gt;0,#REF!,"")</f>
        <v>#REF!</v>
      </c>
    </row>
    <row r="223" spans="2:2" x14ac:dyDescent="0.3">
      <c r="B223" s="20" t="e">
        <f>IF(#REF!&gt;0,#REF!,"")</f>
        <v>#REF!</v>
      </c>
    </row>
    <row r="224" spans="2:2" x14ac:dyDescent="0.3">
      <c r="B224" s="20" t="e">
        <f>IF(#REF!&gt;0,#REF!,"")</f>
        <v>#REF!</v>
      </c>
    </row>
    <row r="225" spans="2:2" x14ac:dyDescent="0.3">
      <c r="B225" s="20" t="e">
        <f>IF(#REF!&gt;0,#REF!,"")</f>
        <v>#REF!</v>
      </c>
    </row>
    <row r="226" spans="2:2" x14ac:dyDescent="0.3">
      <c r="B226" s="20" t="e">
        <f>IF(#REF!&gt;0,#REF!,"")</f>
        <v>#REF!</v>
      </c>
    </row>
    <row r="227" spans="2:2" x14ac:dyDescent="0.3">
      <c r="B227" s="20" t="e">
        <f>IF(#REF!&gt;0,#REF!,"")</f>
        <v>#REF!</v>
      </c>
    </row>
    <row r="228" spans="2:2" x14ac:dyDescent="0.3">
      <c r="B228" s="20" t="e">
        <f>IF(#REF!&gt;0,#REF!,"")</f>
        <v>#REF!</v>
      </c>
    </row>
    <row r="229" spans="2:2" x14ac:dyDescent="0.3">
      <c r="B229" s="20" t="e">
        <f>IF(#REF!&gt;0,#REF!,"")</f>
        <v>#REF!</v>
      </c>
    </row>
    <row r="230" spans="2:2" x14ac:dyDescent="0.3">
      <c r="B230" s="20" t="e">
        <f>IF(#REF!&gt;0,#REF!,"")</f>
        <v>#REF!</v>
      </c>
    </row>
    <row r="231" spans="2:2" x14ac:dyDescent="0.3">
      <c r="B231" s="20" t="e">
        <f>IF(#REF!&gt;0,#REF!,"")</f>
        <v>#REF!</v>
      </c>
    </row>
    <row r="232" spans="2:2" x14ac:dyDescent="0.3">
      <c r="B232" s="20" t="e">
        <f>IF(#REF!&gt;0,#REF!,"")</f>
        <v>#REF!</v>
      </c>
    </row>
    <row r="233" spans="2:2" x14ac:dyDescent="0.3">
      <c r="B233" s="20" t="e">
        <f>IF(#REF!&gt;0,#REF!,"")</f>
        <v>#REF!</v>
      </c>
    </row>
    <row r="234" spans="2:2" x14ac:dyDescent="0.3">
      <c r="B234" s="20" t="e">
        <f>IF(#REF!&gt;0,#REF!,"")</f>
        <v>#REF!</v>
      </c>
    </row>
    <row r="235" spans="2:2" x14ac:dyDescent="0.3">
      <c r="B235" s="20" t="e">
        <f>IF(#REF!&gt;0,#REF!,"")</f>
        <v>#REF!</v>
      </c>
    </row>
    <row r="236" spans="2:2" x14ac:dyDescent="0.3">
      <c r="B236" s="20" t="e">
        <f>IF(#REF!&gt;0,#REF!,"")</f>
        <v>#REF!</v>
      </c>
    </row>
    <row r="237" spans="2:2" x14ac:dyDescent="0.3">
      <c r="B237" s="20" t="e">
        <f>IF(#REF!&gt;0,#REF!,"")</f>
        <v>#REF!</v>
      </c>
    </row>
    <row r="238" spans="2:2" x14ac:dyDescent="0.3">
      <c r="B238" s="20" t="e">
        <f>IF(#REF!&gt;0,#REF!,"")</f>
        <v>#REF!</v>
      </c>
    </row>
    <row r="239" spans="2:2" x14ac:dyDescent="0.3">
      <c r="B239" s="20" t="e">
        <f>IF(#REF!&gt;0,#REF!,"")</f>
        <v>#REF!</v>
      </c>
    </row>
    <row r="240" spans="2:2" x14ac:dyDescent="0.3">
      <c r="B240" s="20" t="e">
        <f>IF(#REF!&gt;0,#REF!,"")</f>
        <v>#REF!</v>
      </c>
    </row>
    <row r="241" spans="2:2" x14ac:dyDescent="0.3">
      <c r="B241" s="20" t="e">
        <f>IF(#REF!&gt;0,#REF!,"")</f>
        <v>#REF!</v>
      </c>
    </row>
    <row r="242" spans="2:2" x14ac:dyDescent="0.3">
      <c r="B242" s="20" t="e">
        <f>IF(#REF!&gt;0,#REF!,"")</f>
        <v>#REF!</v>
      </c>
    </row>
    <row r="243" spans="2:2" x14ac:dyDescent="0.3">
      <c r="B243" s="20" t="e">
        <f>IF(#REF!&gt;0,#REF!,"")</f>
        <v>#REF!</v>
      </c>
    </row>
    <row r="244" spans="2:2" x14ac:dyDescent="0.3">
      <c r="B244" s="20" t="e">
        <f>IF(#REF!&gt;0,#REF!,"")</f>
        <v>#REF!</v>
      </c>
    </row>
    <row r="245" spans="2:2" x14ac:dyDescent="0.3">
      <c r="B245" s="20" t="e">
        <f>IF(#REF!&gt;0,#REF!,"")</f>
        <v>#REF!</v>
      </c>
    </row>
    <row r="246" spans="2:2" x14ac:dyDescent="0.3">
      <c r="B246" s="20" t="e">
        <f>IF(#REF!&gt;0,#REF!,"")</f>
        <v>#REF!</v>
      </c>
    </row>
    <row r="247" spans="2:2" x14ac:dyDescent="0.3">
      <c r="B247" s="20" t="e">
        <f>IF(#REF!&gt;0,#REF!,"")</f>
        <v>#REF!</v>
      </c>
    </row>
    <row r="248" spans="2:2" x14ac:dyDescent="0.3">
      <c r="B248" s="20" t="e">
        <f>IF(#REF!&gt;0,#REF!,"")</f>
        <v>#REF!</v>
      </c>
    </row>
    <row r="249" spans="2:2" x14ac:dyDescent="0.3">
      <c r="B249" s="20" t="e">
        <f>IF(#REF!&gt;0,#REF!,"")</f>
        <v>#REF!</v>
      </c>
    </row>
    <row r="250" spans="2:2" x14ac:dyDescent="0.3">
      <c r="B250" s="20" t="e">
        <f>IF(#REF!&gt;0,#REF!,"")</f>
        <v>#REF!</v>
      </c>
    </row>
    <row r="251" spans="2:2" x14ac:dyDescent="0.3">
      <c r="B251" s="20" t="e">
        <f>IF(#REF!&gt;0,#REF!,"")</f>
        <v>#REF!</v>
      </c>
    </row>
    <row r="252" spans="2:2" x14ac:dyDescent="0.3">
      <c r="B252" s="20" t="e">
        <f>IF(#REF!&gt;0,#REF!,"")</f>
        <v>#REF!</v>
      </c>
    </row>
    <row r="253" spans="2:2" x14ac:dyDescent="0.3">
      <c r="B253" s="20" t="e">
        <f>IF(#REF!&gt;0,#REF!,"")</f>
        <v>#REF!</v>
      </c>
    </row>
    <row r="254" spans="2:2" x14ac:dyDescent="0.3">
      <c r="B254" s="20" t="e">
        <f>IF(#REF!&gt;0,#REF!,"")</f>
        <v>#REF!</v>
      </c>
    </row>
    <row r="255" spans="2:2" x14ac:dyDescent="0.3">
      <c r="B255" s="20" t="e">
        <f>IF(#REF!&gt;0,#REF!,"")</f>
        <v>#REF!</v>
      </c>
    </row>
    <row r="256" spans="2:2" x14ac:dyDescent="0.3">
      <c r="B256" s="20" t="e">
        <f>IF(#REF!&gt;0,#REF!,"")</f>
        <v>#REF!</v>
      </c>
    </row>
    <row r="257" spans="2:2" x14ac:dyDescent="0.3">
      <c r="B257" s="20" t="e">
        <f>IF(#REF!&gt;0,#REF!,"")</f>
        <v>#REF!</v>
      </c>
    </row>
    <row r="258" spans="2:2" x14ac:dyDescent="0.3">
      <c r="B258" s="20" t="e">
        <f>IF(#REF!&gt;0,#REF!,"")</f>
        <v>#REF!</v>
      </c>
    </row>
    <row r="259" spans="2:2" x14ac:dyDescent="0.3">
      <c r="B259" s="20" t="e">
        <f>IF(#REF!&gt;0,#REF!,"")</f>
        <v>#REF!</v>
      </c>
    </row>
    <row r="260" spans="2:2" x14ac:dyDescent="0.3">
      <c r="B260" s="20" t="e">
        <f>IF(#REF!&gt;0,#REF!,"")</f>
        <v>#REF!</v>
      </c>
    </row>
    <row r="261" spans="2:2" x14ac:dyDescent="0.3">
      <c r="B261" s="20" t="e">
        <f>IF(#REF!&gt;0,#REF!,"")</f>
        <v>#REF!</v>
      </c>
    </row>
    <row r="262" spans="2:2" x14ac:dyDescent="0.3">
      <c r="B262" s="20" t="e">
        <f>IF(#REF!&gt;0,#REF!,"")</f>
        <v>#REF!</v>
      </c>
    </row>
    <row r="263" spans="2:2" x14ac:dyDescent="0.3">
      <c r="B263" s="20" t="e">
        <f>IF(#REF!&gt;0,#REF!,"")</f>
        <v>#REF!</v>
      </c>
    </row>
    <row r="264" spans="2:2" x14ac:dyDescent="0.3">
      <c r="B264" s="20" t="e">
        <f>IF(#REF!&gt;0,#REF!,"")</f>
        <v>#REF!</v>
      </c>
    </row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f8xckRG39t8aS7el9H8KeciMIIKVFVSxCAvv9HZAwwgxinpBjYk0aIiUfh7y3rIKi2YsbSSFiVGtNKXOkxrszg==" saltValue="cn/whMLeWMmUDUqaJc1zCA==" spinCount="100000" sheet="1"/>
  <protectedRanges>
    <protectedRange sqref="B3:U38" name="Range1_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F4671964-B0AC-4580-AC32-69400BC40582}">
      <formula1>1</formula1>
      <formula2>5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4FDC-369C-49F1-9F31-B97C465830B7}">
  <sheetPr>
    <tabColor theme="9" tint="-0.499984740745262"/>
  </sheetPr>
  <dimension ref="A1:O209"/>
  <sheetViews>
    <sheetView zoomScale="80" zoomScaleNormal="80" workbookViewId="0">
      <selection activeCell="D14" sqref="D14"/>
    </sheetView>
  </sheetViews>
  <sheetFormatPr defaultRowHeight="14.4" x14ac:dyDescent="0.3"/>
  <cols>
    <col min="2" max="2" width="79.5546875" bestFit="1" customWidth="1"/>
    <col min="3" max="3" width="28.77734375" style="20" bestFit="1" customWidth="1"/>
    <col min="4" max="4" width="20.33203125" customWidth="1"/>
  </cols>
  <sheetData>
    <row r="1" spans="1:15" ht="69" customHeight="1" x14ac:dyDescent="1.1000000000000001">
      <c r="A1" s="51"/>
      <c r="B1" s="79" t="s">
        <v>158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1"/>
    </row>
    <row r="2" spans="1:15" ht="18.600000000000001" customHeight="1" x14ac:dyDescent="1.1000000000000001">
      <c r="A2" s="5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1"/>
    </row>
    <row r="3" spans="1:15" ht="23.4" x14ac:dyDescent="0.45">
      <c r="A3" s="51"/>
      <c r="B3" s="46" t="s">
        <v>135</v>
      </c>
      <c r="C3" s="46" t="s">
        <v>134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23.4" x14ac:dyDescent="0.45">
      <c r="A4" s="51"/>
      <c r="B4" s="47" t="s">
        <v>131</v>
      </c>
      <c r="C4" s="54" t="str">
        <f>IF('Full dataset'!D23&gt;0,'Full dataset'!D23,"")</f>
        <v/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3.4" x14ac:dyDescent="0.45">
      <c r="A5" s="51"/>
      <c r="B5" s="47" t="s">
        <v>132</v>
      </c>
      <c r="C5" s="54" t="str">
        <f>IF('Full dataset'!E23&gt;0,'Full dataset'!E23,"")</f>
        <v/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3.4" x14ac:dyDescent="0.45">
      <c r="A6" s="51"/>
      <c r="B6" s="47" t="s">
        <v>133</v>
      </c>
      <c r="C6" s="54" t="str">
        <f>IF('Full dataset'!T23&gt;0,'Full dataset'!T23,"")</f>
        <v/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3">
      <c r="A7" s="51"/>
      <c r="B7" s="51"/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3">
      <c r="A8" s="51"/>
      <c r="B8" s="51"/>
      <c r="C8" s="5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3">
      <c r="A9" s="51"/>
      <c r="B9" s="51"/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3">
      <c r="A10" s="51"/>
      <c r="B10" s="51"/>
      <c r="C10" s="5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x14ac:dyDescent="0.3">
      <c r="A11" s="51"/>
      <c r="B11" s="51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x14ac:dyDescent="0.3">
      <c r="A12" s="51"/>
      <c r="B12" s="51"/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x14ac:dyDescent="0.3">
      <c r="A13" s="51"/>
      <c r="B13" s="51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x14ac:dyDescent="0.3">
      <c r="A14" s="51"/>
      <c r="B14" s="51"/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3">
      <c r="A15" s="51"/>
      <c r="B15" s="51"/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x14ac:dyDescent="0.3">
      <c r="A16" s="51"/>
      <c r="B16" s="51"/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x14ac:dyDescent="0.3">
      <c r="A17" s="51"/>
      <c r="B17" s="51"/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x14ac:dyDescent="0.3">
      <c r="A18" s="51"/>
      <c r="B18" s="51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23.4" x14ac:dyDescent="0.45">
      <c r="A19" s="51"/>
      <c r="B19" s="46" t="s">
        <v>136</v>
      </c>
      <c r="C19" s="46" t="s">
        <v>138</v>
      </c>
      <c r="D19" s="46" t="s">
        <v>139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23.4" x14ac:dyDescent="0.45">
      <c r="A20" s="51"/>
      <c r="B20" s="47" t="s">
        <v>137</v>
      </c>
      <c r="C20" s="54">
        <f>COUNTIF('Full dataset'!F2:F21,"Yes")</f>
        <v>0</v>
      </c>
      <c r="D20" s="55" t="e">
        <f>C20/'Full dataset'!F23</f>
        <v>#DIV/0!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23.4" x14ac:dyDescent="0.45">
      <c r="A21" s="51"/>
      <c r="B21" s="47" t="s">
        <v>8</v>
      </c>
      <c r="C21" s="54">
        <f>COUNTIF('Full dataset'!G2:G21,"Yes")</f>
        <v>0</v>
      </c>
      <c r="D21" s="55" t="e">
        <f>C21/'Full dataset'!G23</f>
        <v>#DIV/0!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3.4" x14ac:dyDescent="0.45">
      <c r="A22" s="51"/>
      <c r="B22" s="47" t="s">
        <v>9</v>
      </c>
      <c r="C22" s="54">
        <f>COUNTIF('Full dataset'!H2:H21,"Yes")</f>
        <v>0</v>
      </c>
      <c r="D22" s="55" t="e">
        <f>C22/'Full dataset'!H23</f>
        <v>#DIV/0!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3.4" x14ac:dyDescent="0.45">
      <c r="A23" s="51"/>
      <c r="B23" s="47" t="s">
        <v>10</v>
      </c>
      <c r="C23" s="54">
        <f>COUNTIF('Full dataset'!I2:I21,"Yes")</f>
        <v>0</v>
      </c>
      <c r="D23" s="55" t="e">
        <f>C23/'Full dataset'!I23</f>
        <v>#DIV/0!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3.4" x14ac:dyDescent="0.45">
      <c r="A24" s="51"/>
      <c r="B24" s="54" t="s">
        <v>11</v>
      </c>
      <c r="C24" s="54">
        <f>COUNTIF('Full dataset'!J2:J21,"Yes")</f>
        <v>0</v>
      </c>
      <c r="D24" s="55" t="e">
        <f>C24/'Full dataset'!J23</f>
        <v>#DIV/0!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3.4" x14ac:dyDescent="0.45">
      <c r="A25" s="51"/>
      <c r="B25" s="54" t="s">
        <v>12</v>
      </c>
      <c r="C25" s="54">
        <f>COUNTIF('Full dataset'!K2:K21,"Yes")</f>
        <v>0</v>
      </c>
      <c r="D25" s="55" t="e">
        <f>C25/'Full dataset'!K23</f>
        <v>#DIV/0!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23.4" x14ac:dyDescent="0.45">
      <c r="A26" s="51"/>
      <c r="B26" s="54" t="s">
        <v>13</v>
      </c>
      <c r="C26" s="54">
        <f>COUNTIF('Full dataset'!L2:L21,"Yes")</f>
        <v>0</v>
      </c>
      <c r="D26" s="55" t="e">
        <f>C26/'Full dataset'!L23</f>
        <v>#DIV/0!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3.4" x14ac:dyDescent="0.45">
      <c r="A27" s="51"/>
      <c r="B27" s="54" t="s">
        <v>14</v>
      </c>
      <c r="C27" s="54">
        <f>COUNTIF('Full dataset'!M2:M21,"Yes")</f>
        <v>0</v>
      </c>
      <c r="D27" s="55" t="e">
        <f>C27/'Full dataset'!M23</f>
        <v>#DIV/0!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23.4" x14ac:dyDescent="0.45">
      <c r="A28" s="51"/>
      <c r="B28" s="54" t="s">
        <v>15</v>
      </c>
      <c r="C28" s="54">
        <f>COUNTIF('Full dataset'!N2:N21,"Yes")</f>
        <v>0</v>
      </c>
      <c r="D28" s="55" t="e">
        <f>C28/'Full dataset'!N23</f>
        <v>#DIV/0!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3.4" x14ac:dyDescent="0.45">
      <c r="A29" s="51"/>
      <c r="B29" s="54" t="s">
        <v>16</v>
      </c>
      <c r="C29" s="54">
        <f>COUNTIF('Full dataset'!O2:O21,"Yes")</f>
        <v>0</v>
      </c>
      <c r="D29" s="55" t="e">
        <f>C29/'Full dataset'!O23</f>
        <v>#DIV/0!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3.4" x14ac:dyDescent="0.45">
      <c r="A30" s="51"/>
      <c r="B30" s="54" t="s">
        <v>17</v>
      </c>
      <c r="C30" s="54">
        <f>COUNTIF('Full dataset'!P2:P21,"Yes")</f>
        <v>0</v>
      </c>
      <c r="D30" s="55" t="e">
        <f>C30/'Full dataset'!P23</f>
        <v>#DIV/0!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23.4" x14ac:dyDescent="0.45">
      <c r="A31" s="51"/>
      <c r="B31" s="54" t="s">
        <v>18</v>
      </c>
      <c r="C31" s="54">
        <f>COUNTIF('Full dataset'!Q2:Q21,"Yes")</f>
        <v>0</v>
      </c>
      <c r="D31" s="55" t="e">
        <f>C31/'Full dataset'!Q23</f>
        <v>#DIV/0!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23.4" x14ac:dyDescent="0.45">
      <c r="A32" s="51"/>
      <c r="B32" s="54" t="s">
        <v>19</v>
      </c>
      <c r="C32" s="54">
        <f>COUNTIF('Full dataset'!R2:R21,"Yes")</f>
        <v>0</v>
      </c>
      <c r="D32" s="55" t="e">
        <f>C32/'Full dataset'!R23</f>
        <v>#DIV/0!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3.4" x14ac:dyDescent="0.45">
      <c r="A33" s="51"/>
      <c r="B33" s="54" t="s">
        <v>20</v>
      </c>
      <c r="C33" s="54">
        <f>COUNTIF('Full dataset'!S2:S21,"Yes")</f>
        <v>0</v>
      </c>
      <c r="D33" s="55" t="e">
        <f>C33/'Full dataset'!S23</f>
        <v>#DIV/0!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3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23.4" x14ac:dyDescent="0.45">
      <c r="A35" s="51"/>
      <c r="B35" s="41" t="s">
        <v>141</v>
      </c>
      <c r="C35" s="55" t="e">
        <f>SUM(C20:C33)/SUM('Full dataset'!F23:S23)</f>
        <v>#DIV/0!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23.4" x14ac:dyDescent="0.45">
      <c r="A36" s="51"/>
      <c r="B36" s="41" t="s">
        <v>140</v>
      </c>
      <c r="C36" s="55" t="e">
        <f>1-C35</f>
        <v>#DIV/0!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3">
      <c r="A37" s="51"/>
      <c r="B37" s="51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3">
      <c r="A38" s="51"/>
      <c r="B38" s="51"/>
      <c r="C38" s="5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x14ac:dyDescent="0.3">
      <c r="A39" s="51"/>
      <c r="B39" s="51"/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3">
      <c r="A40" s="51"/>
      <c r="B40" s="51"/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x14ac:dyDescent="0.3">
      <c r="A41" s="51"/>
      <c r="B41" s="51"/>
      <c r="C41" s="5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3">
      <c r="A42" s="51"/>
      <c r="B42" s="51"/>
      <c r="C42" s="5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3">
      <c r="A43" s="51"/>
      <c r="B43" s="51"/>
      <c r="C43" s="5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3">
      <c r="A44" s="51"/>
      <c r="B44" s="51"/>
      <c r="C44" s="5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3">
      <c r="A45" s="51"/>
      <c r="B45" s="51"/>
      <c r="C45" s="5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3">
      <c r="A46" s="51"/>
      <c r="B46" s="51"/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3">
      <c r="A47" s="51"/>
      <c r="B47" s="51"/>
      <c r="C47" s="5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23.4" x14ac:dyDescent="0.45">
      <c r="A48" s="51"/>
      <c r="B48" s="57" t="s">
        <v>145</v>
      </c>
      <c r="C48" s="5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21" x14ac:dyDescent="0.4">
      <c r="A49" s="51"/>
      <c r="B49" s="42"/>
      <c r="C49" s="43" t="s">
        <v>142</v>
      </c>
      <c r="D49" s="43" t="s">
        <v>143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23.4" x14ac:dyDescent="0.45">
      <c r="A50" s="51"/>
      <c r="B50" s="56" t="s">
        <v>151</v>
      </c>
      <c r="C50" s="54" t="e">
        <f>AVERAGE('Full dataset'!U2:U21)</f>
        <v>#DIV/0!</v>
      </c>
      <c r="D50" s="54" t="e">
        <f>AVERAGE('Full dataset'!V2:V21)</f>
        <v>#DIV/0!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3.4" x14ac:dyDescent="0.45">
      <c r="A51" s="51"/>
      <c r="B51" s="56" t="s">
        <v>144</v>
      </c>
      <c r="C51" s="55" t="str">
        <f>IF('Full dataset'!U23&gt;0,'Full dataset'!U25,"")</f>
        <v/>
      </c>
      <c r="D51" s="55" t="str">
        <f>IF('Full dataset'!V23&gt;0,'Full dataset'!V25,"")</f>
        <v/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x14ac:dyDescent="0.3">
      <c r="A52" s="51"/>
      <c r="B52" s="51"/>
      <c r="C52" s="5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x14ac:dyDescent="0.3">
      <c r="A53" s="51"/>
      <c r="B53" s="61" t="s">
        <v>146</v>
      </c>
      <c r="C53" s="52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x14ac:dyDescent="0.3">
      <c r="A54" s="51"/>
      <c r="B54" s="62" t="s">
        <v>152</v>
      </c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3">
      <c r="A55" s="51"/>
      <c r="B55" s="51"/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x14ac:dyDescent="0.3">
      <c r="A56" s="51"/>
      <c r="B56" s="51"/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3">
      <c r="A57" s="51"/>
      <c r="B57" s="51"/>
      <c r="C57" s="52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x14ac:dyDescent="0.3">
      <c r="A58" s="51"/>
      <c r="B58" s="51"/>
      <c r="C58" s="52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x14ac:dyDescent="0.3">
      <c r="A59" s="51"/>
      <c r="B59" s="51"/>
      <c r="C59" s="52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x14ac:dyDescent="0.3">
      <c r="A60" s="51"/>
      <c r="B60" s="51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3">
      <c r="A61" s="51"/>
      <c r="B61" s="51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x14ac:dyDescent="0.3">
      <c r="A62" s="51"/>
      <c r="B62" s="51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3">
      <c r="A63" s="51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3">
      <c r="A64" s="51"/>
      <c r="B64" s="51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x14ac:dyDescent="0.3">
      <c r="A65" s="51"/>
      <c r="B65" s="51"/>
      <c r="C65" s="5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x14ac:dyDescent="0.3">
      <c r="A66" s="51"/>
      <c r="B66" s="51"/>
      <c r="C66" s="5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x14ac:dyDescent="0.3">
      <c r="A67" s="51"/>
      <c r="B67" s="51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x14ac:dyDescent="0.3">
      <c r="A68" s="51"/>
      <c r="B68" s="51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x14ac:dyDescent="0.3">
      <c r="A69" s="51"/>
      <c r="B69" s="51"/>
      <c r="C69" s="5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x14ac:dyDescent="0.3">
      <c r="A70" s="51"/>
      <c r="B70" s="51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x14ac:dyDescent="0.3">
      <c r="A71" s="51"/>
      <c r="B71" s="51"/>
      <c r="C71" s="5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x14ac:dyDescent="0.3">
      <c r="A72" s="51"/>
      <c r="B72" s="51"/>
      <c r="C72" s="5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x14ac:dyDescent="0.3">
      <c r="A73" s="51"/>
      <c r="B73" s="51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 x14ac:dyDescent="0.3">
      <c r="A74" s="51"/>
      <c r="B74" s="51"/>
      <c r="C74" s="5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 x14ac:dyDescent="0.3">
      <c r="A75" s="51"/>
      <c r="B75" s="51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6" spans="1:15" x14ac:dyDescent="0.3">
      <c r="A76" s="51"/>
      <c r="B76" s="51"/>
      <c r="C76" s="5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x14ac:dyDescent="0.3">
      <c r="A77" s="51"/>
      <c r="B77" s="51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x14ac:dyDescent="0.3">
      <c r="A78" s="51"/>
      <c r="B78" s="51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x14ac:dyDescent="0.3">
      <c r="A79" s="51"/>
      <c r="B79" s="51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t="23.4" x14ac:dyDescent="0.45">
      <c r="A80" s="51"/>
      <c r="B80" s="57" t="s">
        <v>147</v>
      </c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ht="25.8" x14ac:dyDescent="0.5">
      <c r="A81" s="51"/>
      <c r="B81" s="44"/>
      <c r="C81" s="45" t="s">
        <v>142</v>
      </c>
      <c r="D81" s="45" t="s">
        <v>143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ht="23.4" x14ac:dyDescent="0.45">
      <c r="A82" s="51"/>
      <c r="B82" s="56" t="s">
        <v>150</v>
      </c>
      <c r="C82" s="54" t="e">
        <f>AVERAGE('Full dataset'!W2:W21)</f>
        <v>#DIV/0!</v>
      </c>
      <c r="D82" s="54" t="e">
        <f>AVERAGE('Full dataset'!X2:X21)</f>
        <v>#DIV/0!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ht="23.4" x14ac:dyDescent="0.45">
      <c r="A83" s="51"/>
      <c r="B83" s="56" t="s">
        <v>149</v>
      </c>
      <c r="C83" s="55" t="str">
        <f>IF('Full dataset'!W25&gt;=0,'Full dataset'!W25,"")</f>
        <v/>
      </c>
      <c r="D83" s="55" t="str">
        <f>IF('Full dataset'!X25&gt;=0,'Full dataset'!X25,"")</f>
        <v/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3">
      <c r="A84" s="51"/>
      <c r="B84" s="51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3">
      <c r="A85" s="51"/>
      <c r="B85" s="58" t="s">
        <v>148</v>
      </c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x14ac:dyDescent="0.3">
      <c r="A86" s="51"/>
      <c r="B86" s="59" t="s">
        <v>152</v>
      </c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x14ac:dyDescent="0.3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x14ac:dyDescent="0.3">
      <c r="A88" s="51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x14ac:dyDescent="0.3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3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x14ac:dyDescent="0.3">
      <c r="A91" s="51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x14ac:dyDescent="0.3">
      <c r="A92" s="51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x14ac:dyDescent="0.3">
      <c r="A93" s="51"/>
      <c r="B93" s="51"/>
      <c r="C93" s="6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3">
      <c r="A94" s="51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x14ac:dyDescent="0.3">
      <c r="A95" s="51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x14ac:dyDescent="0.3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 x14ac:dyDescent="0.3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x14ac:dyDescent="0.3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x14ac:dyDescent="0.3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x14ac:dyDescent="0.3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3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x14ac:dyDescent="0.3">
      <c r="A102" s="51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3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3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x14ac:dyDescent="0.3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x14ac:dyDescent="0.3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x14ac:dyDescent="0.3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x14ac:dyDescent="0.3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23.4" x14ac:dyDescent="0.45">
      <c r="A109" s="51"/>
      <c r="B109" s="57" t="s">
        <v>156</v>
      </c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25.8" x14ac:dyDescent="0.5">
      <c r="A110" s="51"/>
      <c r="B110" s="44"/>
      <c r="C110" s="45" t="s">
        <v>142</v>
      </c>
      <c r="D110" s="45" t="s">
        <v>143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23.4" x14ac:dyDescent="0.45">
      <c r="A111" s="51"/>
      <c r="B111" s="56" t="s">
        <v>157</v>
      </c>
      <c r="C111" s="54" t="e">
        <f>AVERAGE('Full dataset'!Y2:Y21)</f>
        <v>#DIV/0!</v>
      </c>
      <c r="D111" s="54" t="e">
        <f>AVERAGE('Full dataset'!Z2:Z21)</f>
        <v>#DIV/0!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23.4" x14ac:dyDescent="0.45">
      <c r="A112" s="51"/>
      <c r="B112" s="56" t="s">
        <v>155</v>
      </c>
      <c r="C112" s="55" t="e">
        <f>COUNTIF('Full dataset'!Y2:Y21,"&gt;=114")/COUNTIF('Parenting Stress - Baseline'!I65:I84,"&gt;0")</f>
        <v>#DIV/0!</v>
      </c>
      <c r="D112" s="55" t="e">
        <f>COUNTIF('Full dataset'!Z2:Z21,"&gt;=114")/COUNTIF('Parenting Stress - Endpoint'!I65:I84,"&gt;0")</f>
        <v>#DIV/0!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x14ac:dyDescent="0.3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x14ac:dyDescent="0.3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x14ac:dyDescent="0.3">
      <c r="A115" s="51"/>
      <c r="B115" s="48" t="s">
        <v>153</v>
      </c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x14ac:dyDescent="0.3">
      <c r="A116" s="51"/>
      <c r="B116" s="49" t="s">
        <v>154</v>
      </c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3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3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x14ac:dyDescent="0.3">
      <c r="A119" s="51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x14ac:dyDescent="0.3">
      <c r="A120" s="51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x14ac:dyDescent="0.3">
      <c r="A121" s="51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3">
      <c r="A122" s="51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x14ac:dyDescent="0.3">
      <c r="A123" s="51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3">
      <c r="A124" s="51"/>
      <c r="B124" s="51"/>
      <c r="C124" s="5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3">
      <c r="A125" s="51"/>
      <c r="B125" s="51"/>
      <c r="C125" s="52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x14ac:dyDescent="0.3">
      <c r="A126" s="51"/>
      <c r="B126" s="51"/>
      <c r="C126" s="52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x14ac:dyDescent="0.3">
      <c r="A127" s="51"/>
      <c r="B127" s="51"/>
      <c r="C127" s="52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x14ac:dyDescent="0.3">
      <c r="A128" s="51"/>
      <c r="B128" s="51"/>
      <c r="C128" s="52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51"/>
      <c r="B129" s="51"/>
      <c r="C129" s="52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">
      <c r="A130" s="51"/>
      <c r="B130" s="51"/>
      <c r="C130" s="52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51"/>
      <c r="B131" s="51"/>
      <c r="C131" s="52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51"/>
      <c r="B132" s="51"/>
      <c r="C132" s="52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">
      <c r="A133" s="51"/>
      <c r="B133" s="51"/>
      <c r="C133" s="52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51"/>
      <c r="B134" s="51"/>
      <c r="C134" s="52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">
      <c r="A135" s="51"/>
      <c r="B135" s="51"/>
      <c r="C135" s="5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">
      <c r="A136" s="51"/>
      <c r="B136" s="51"/>
      <c r="C136" s="52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">
      <c r="A137" s="51"/>
      <c r="B137" s="51"/>
      <c r="C137" s="52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">
      <c r="A138" s="51"/>
      <c r="B138" s="51"/>
      <c r="C138" s="52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">
      <c r="A139" s="51"/>
      <c r="B139" s="51"/>
      <c r="C139" s="52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51"/>
      <c r="B140" s="51"/>
      <c r="C140" s="52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51"/>
      <c r="B141" s="51"/>
      <c r="C141" s="52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51"/>
      <c r="B142" s="51"/>
      <c r="C142" s="52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51"/>
      <c r="B143" s="51"/>
      <c r="C143" s="52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">
      <c r="A144" s="51"/>
      <c r="B144" s="51"/>
      <c r="C144" s="52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51"/>
      <c r="B145" s="51"/>
      <c r="C145" s="52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">
      <c r="A146" s="51"/>
      <c r="B146" s="51"/>
      <c r="C146" s="52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51"/>
      <c r="B147" s="51"/>
      <c r="C147" s="52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">
      <c r="A148" s="51"/>
      <c r="B148" s="51"/>
      <c r="C148" s="52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">
      <c r="A149" s="51"/>
      <c r="B149" s="51"/>
      <c r="C149" s="52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51"/>
      <c r="B150" s="51"/>
      <c r="C150" s="52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51"/>
      <c r="B151" s="51"/>
      <c r="C151" s="52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">
      <c r="A152" s="51"/>
      <c r="B152" s="51"/>
      <c r="C152" s="52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51"/>
      <c r="B153" s="51"/>
      <c r="C153" s="52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51"/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51"/>
      <c r="B155" s="51"/>
      <c r="C155" s="52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">
      <c r="A156" s="51"/>
      <c r="B156" s="51"/>
      <c r="C156" s="52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51"/>
      <c r="B157" s="51"/>
      <c r="C157" s="52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51"/>
      <c r="B158" s="51"/>
      <c r="C158" s="52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">
      <c r="A159" s="51"/>
      <c r="B159" s="51"/>
      <c r="C159" s="52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51"/>
      <c r="B160" s="51"/>
      <c r="C160" s="52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">
      <c r="A161" s="51"/>
      <c r="B161" s="51"/>
      <c r="C161" s="5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">
      <c r="A162" s="51"/>
      <c r="B162" s="51"/>
      <c r="C162" s="52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51"/>
      <c r="B163" s="51"/>
      <c r="C163" s="52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">
      <c r="A164" s="51"/>
      <c r="B164" s="51"/>
      <c r="C164" s="52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51"/>
      <c r="B165" s="51"/>
      <c r="C165" s="52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51"/>
      <c r="B166" s="51"/>
      <c r="C166" s="52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51"/>
      <c r="B167" s="51"/>
      <c r="C167" s="52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">
      <c r="A168" s="51"/>
      <c r="B168" s="51"/>
      <c r="C168" s="52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51"/>
      <c r="B169" s="51"/>
      <c r="C169" s="52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">
      <c r="A170" s="51"/>
      <c r="B170" s="51"/>
      <c r="C170" s="52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51"/>
      <c r="B171" s="51"/>
      <c r="C171" s="52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51"/>
      <c r="B172" s="51"/>
      <c r="C172" s="52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">
      <c r="A173" s="51"/>
      <c r="B173" s="51"/>
      <c r="C173" s="52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51"/>
      <c r="B174" s="51"/>
      <c r="C174" s="52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">
      <c r="A175" s="51"/>
      <c r="B175" s="51"/>
      <c r="C175" s="52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">
      <c r="A176" s="51"/>
      <c r="B176" s="51"/>
      <c r="C176" s="52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">
      <c r="A177" s="51"/>
      <c r="B177" s="51"/>
      <c r="C177" s="52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">
      <c r="A178" s="51"/>
      <c r="B178" s="51"/>
      <c r="C178" s="52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51"/>
      <c r="B179" s="51"/>
      <c r="C179" s="52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51"/>
      <c r="B180" s="51"/>
      <c r="C180" s="52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">
      <c r="A181" s="51"/>
      <c r="B181" s="51"/>
      <c r="C181" s="52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51"/>
      <c r="B182" s="51"/>
      <c r="C182" s="52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51"/>
      <c r="B183" s="51"/>
      <c r="C183" s="52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">
      <c r="A184" s="51"/>
      <c r="B184" s="51"/>
      <c r="C184" s="52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51"/>
      <c r="B185" s="51"/>
      <c r="C185" s="52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51"/>
      <c r="B186" s="51"/>
      <c r="C186" s="52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">
      <c r="A187" s="51"/>
      <c r="B187" s="51"/>
      <c r="C187" s="52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51"/>
      <c r="B188" s="51"/>
      <c r="C188" s="52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">
      <c r="A189" s="51"/>
      <c r="B189" s="51"/>
      <c r="C189" s="52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">
      <c r="A190" s="51"/>
      <c r="B190" s="51"/>
      <c r="C190" s="52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51"/>
      <c r="B191" s="51"/>
      <c r="C191" s="52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51"/>
      <c r="B192" s="51"/>
      <c r="C192" s="52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">
      <c r="A193" s="51"/>
      <c r="B193" s="51"/>
      <c r="C193" s="52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51"/>
      <c r="B194" s="51"/>
      <c r="C194" s="52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">
      <c r="A195" s="51"/>
      <c r="B195" s="51"/>
      <c r="C195" s="52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51"/>
      <c r="B196" s="51"/>
      <c r="C196" s="52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51"/>
      <c r="B197" s="51"/>
      <c r="C197" s="52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">
      <c r="A198" s="51"/>
      <c r="B198" s="51"/>
      <c r="C198" s="52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51"/>
      <c r="B199" s="51"/>
      <c r="C199" s="52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">
      <c r="A200" s="51"/>
      <c r="B200" s="51"/>
      <c r="C200" s="52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51"/>
      <c r="B201" s="51"/>
      <c r="C201" s="52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51"/>
      <c r="B202" s="51"/>
      <c r="C202" s="52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51"/>
      <c r="B203" s="51"/>
      <c r="C203" s="52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51"/>
      <c r="B204" s="51"/>
      <c r="C204" s="52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51"/>
      <c r="B205" s="51"/>
      <c r="C205" s="52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51"/>
      <c r="B206" s="51"/>
      <c r="C206" s="52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">
      <c r="A207" s="51"/>
      <c r="B207" s="51"/>
      <c r="C207" s="52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51"/>
      <c r="B208" s="51"/>
      <c r="C208" s="52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51"/>
      <c r="B209" s="51"/>
      <c r="C209" s="52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</sheetData>
  <sheetProtection algorithmName="SHA-512" hashValue="qA5whOO6lJVoHwUVolG2lCbYi4g4hhN2R7oCKjKo1LICW3RNyupRQ0NmuvfvKHv+cN1ollW6rpGOgklIMWGG5g==" saltValue="JivT6gxsDGL0Qdpbn0+xBw==" spinCount="100000" sheet="1"/>
  <mergeCells count="1">
    <mergeCell ref="B1:N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ae49f3-829e-48a4-b770-42088e17cf9e" xsi:nil="true"/>
    <lcf76f155ced4ddcb4097134ff3c332f xmlns="249ebf64-3396-4d38-98ee-a92d512a5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B2433C96F448A3D7F4C913F42C05" ma:contentTypeVersion="14" ma:contentTypeDescription="Create a new document." ma:contentTypeScope="" ma:versionID="d78563ad3c0901dd4b26eedc990dc7e4">
  <xsd:schema xmlns:xsd="http://www.w3.org/2001/XMLSchema" xmlns:xs="http://www.w3.org/2001/XMLSchema" xmlns:p="http://schemas.microsoft.com/office/2006/metadata/properties" xmlns:ns2="249ebf64-3396-4d38-98ee-a92d512a50a9" xmlns:ns3="16ae49f3-829e-48a4-b770-42088e17cf9e" targetNamespace="http://schemas.microsoft.com/office/2006/metadata/properties" ma:root="true" ma:fieldsID="ce4cc41a4fcbe1c0b9b1ece35825aca1" ns2:_="" ns3:_="">
    <xsd:import namespace="249ebf64-3396-4d38-98ee-a92d512a50a9"/>
    <xsd:import namespace="16ae49f3-829e-48a4-b770-42088e17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ebf64-3396-4d38-98ee-a92d512a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d4c797-396b-422f-9324-c7326d1857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e49f3-829e-48a4-b770-42088e17cf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b1b432-1b3f-4e3d-84fa-547afe762041}" ma:internalName="TaxCatchAll" ma:showField="CatchAllData" ma:web="16ae49f3-829e-48a4-b770-42088e17c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AA54A-CE7D-40F1-A880-7CF632E0C5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52996-1B4D-42A4-ABA4-22A408E5BA10}">
  <ds:schemaRefs>
    <ds:schemaRef ds:uri="http://purl.org/dc/elements/1.1/"/>
    <ds:schemaRef ds:uri="16ae49f3-829e-48a4-b770-42088e17cf9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9ebf64-3396-4d38-98ee-a92d512a50a9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0F0DE2-A2DE-44BA-8D4A-90E3847D3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ebf64-3396-4d38-98ee-a92d512a50a9"/>
    <ds:schemaRef ds:uri="16ae49f3-829e-48a4-b770-42088e17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Codes</vt:lpstr>
      <vt:lpstr>Full dataset</vt:lpstr>
      <vt:lpstr>IYNI Toddler - Group Details</vt:lpstr>
      <vt:lpstr>Programme Delivery Data</vt:lpstr>
      <vt:lpstr>Eyberg Intensity - Baseline</vt:lpstr>
      <vt:lpstr>Eyberg Intensity - Endpoint</vt:lpstr>
      <vt:lpstr>Eyberg Problem - Baseline</vt:lpstr>
      <vt:lpstr>Eyberg Problem - Endpoint</vt:lpstr>
      <vt:lpstr>Parenting Stress - Baseline</vt:lpstr>
      <vt:lpstr>Parenting Stress - Endpoint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Nugent</dc:creator>
  <cp:lastModifiedBy>Richard Nugent</cp:lastModifiedBy>
  <dcterms:created xsi:type="dcterms:W3CDTF">2022-11-08T10:22:15Z</dcterms:created>
  <dcterms:modified xsi:type="dcterms:W3CDTF">2025-03-28T10:20:52Z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0x010100CA63B2433C96F448A3D7F4C913F42C05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